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Z:\⇒武田\用度係\に　入札参加資格申請（R6～）\R8・9\"/>
    </mc:Choice>
  </mc:AlternateContent>
  <xr:revisionPtr revIDLastSave="0" documentId="13_ncr:1_{1BDFACC0-B26B-41F3-BD32-C247AC56BF2D}" xr6:coauthVersionLast="36" xr6:coauthVersionMax="47" xr10:uidLastSave="{00000000-0000-0000-0000-000000000000}"/>
  <bookViews>
    <workbookView xWindow="-120" yWindow="-120" windowWidth="20730" windowHeight="11040" firstSheet="2" activeTab="14" xr2:uid="{00000000-000D-0000-FFFF-FFFF00000000}"/>
  </bookViews>
  <sheets>
    <sheet name="Sheet1" sheetId="68" state="hidden" r:id="rId1"/>
    <sheet name="業種コード" sheetId="69" state="hidden" r:id="rId2"/>
    <sheet name="留意事項" sheetId="70" r:id="rId3"/>
    <sheet name="チェックリスト" sheetId="55" r:id="rId4"/>
    <sheet name="基本情報入力シート" sheetId="8" r:id="rId5"/>
    <sheet name="申請書" sheetId="19" r:id="rId6"/>
    <sheet name="委任状" sheetId="4" r:id="rId7"/>
    <sheet name="誓約書" sheetId="5" r:id="rId8"/>
    <sheet name="役員等調書及び照会承諾書" sheetId="42" r:id="rId9"/>
    <sheet name="資本・人的関係" sheetId="41" r:id="rId10"/>
    <sheet name="物品調書" sheetId="56" r:id="rId11"/>
    <sheet name="委託業務調書" sheetId="57" r:id="rId12"/>
    <sheet name="履行実績" sheetId="64" r:id="rId13"/>
    <sheet name="必要な許認可・資格等" sheetId="65" r:id="rId14"/>
    <sheet name="使用印鑑届" sheetId="3" r:id="rId15"/>
  </sheets>
  <definedNames>
    <definedName name="_xlnm._FilterDatabase" localSheetId="12" hidden="1">履行実績!$B$6:$J$6</definedName>
    <definedName name="OLE_LINK1" localSheetId="14">使用印鑑届!$A$2</definedName>
    <definedName name="OLE_LINK1" localSheetId="9">資本・人的関係!$A$2</definedName>
    <definedName name="_xlnm.Print_Area" localSheetId="3">チェックリスト!$A$1:$R$34</definedName>
    <definedName name="_xlnm.Print_Area" localSheetId="11">委託業務調書!$A$1:$I$121</definedName>
    <definedName name="_xlnm.Print_Area" localSheetId="6">委任状!$A$1:$K$36</definedName>
    <definedName name="_xlnm.Print_Area" localSheetId="4">基本情報入力シート!$A$1:$D$69</definedName>
    <definedName name="_xlnm.Print_Area" localSheetId="1">業種コード!$A$1:$G$367</definedName>
    <definedName name="_xlnm.Print_Area" localSheetId="14">使用印鑑届!$A$1:$I$42</definedName>
    <definedName name="_xlnm.Print_Area" localSheetId="9">資本・人的関係!$A$1:$K$44</definedName>
    <definedName name="_xlnm.Print_Area" localSheetId="5">申請書!$A$1:$Z$33</definedName>
    <definedName name="_xlnm.Print_Area" localSheetId="7">誓約書!$A$1:$J$46</definedName>
    <definedName name="_xlnm.Print_Area" localSheetId="13">必要な許認可・資格等!$A$1:$AK$130</definedName>
    <definedName name="_xlnm.Print_Area" localSheetId="10">物品調書!$A$1:$I$133</definedName>
    <definedName name="_xlnm.Print_Area" localSheetId="8">役員等調書及び照会承諾書!$A$1:$G$120</definedName>
    <definedName name="_xlnm.Print_Area" localSheetId="12">履行実績!$A$1:$J$25</definedName>
    <definedName name="_xlnm.Print_Titles" localSheetId="11">委託業務調書!$1:$8</definedName>
    <definedName name="_xlnm.Print_Titles" localSheetId="10">物品調書!$1:$8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L6" i="68" l="1"/>
  <c r="TK6" i="68"/>
  <c r="TJ6" i="68"/>
  <c r="TI6" i="68"/>
  <c r="TH6" i="68"/>
  <c r="TG6" i="68"/>
  <c r="TF6" i="68"/>
  <c r="TE6" i="68"/>
  <c r="TD6" i="68"/>
  <c r="TC6" i="68"/>
  <c r="TB6" i="68"/>
  <c r="TA6" i="68"/>
  <c r="SZ6" i="68"/>
  <c r="A6" i="42" l="1"/>
  <c r="C5" i="57" l="1"/>
  <c r="F2" i="64"/>
  <c r="E4" i="55"/>
  <c r="A8" i="42" l="1"/>
  <c r="C34" i="42"/>
  <c r="A34" i="42"/>
  <c r="D62" i="8"/>
  <c r="D59" i="8"/>
  <c r="D58" i="8"/>
  <c r="D57" i="8"/>
  <c r="D56" i="8"/>
  <c r="D55" i="8"/>
  <c r="D54" i="8"/>
  <c r="D51" i="8"/>
  <c r="D50" i="8"/>
  <c r="D48" i="8"/>
  <c r="D45" i="8"/>
  <c r="D43" i="8"/>
  <c r="D42" i="8"/>
  <c r="D41" i="8"/>
  <c r="D38" i="8"/>
  <c r="D37" i="8"/>
  <c r="D36" i="8"/>
  <c r="D34" i="8"/>
  <c r="D33" i="8"/>
  <c r="D31" i="8"/>
  <c r="D26" i="8"/>
  <c r="D28" i="8"/>
  <c r="D27" i="8"/>
  <c r="D23" i="8"/>
  <c r="D22" i="8"/>
  <c r="D20" i="8"/>
  <c r="D18" i="8"/>
  <c r="D16" i="8"/>
  <c r="D14" i="8"/>
  <c r="D13" i="8"/>
  <c r="D10" i="8"/>
  <c r="D9" i="8"/>
  <c r="D6" i="8"/>
  <c r="D5" i="8"/>
  <c r="D3" i="8"/>
  <c r="D2" i="8" l="1"/>
  <c r="E126" i="69" l="1"/>
  <c r="E128" i="69"/>
  <c r="F128" i="69"/>
  <c r="E129" i="69"/>
  <c r="F129" i="69"/>
  <c r="E130" i="69"/>
  <c r="F130" i="69"/>
  <c r="E131" i="69"/>
  <c r="F131" i="69"/>
  <c r="E132" i="69"/>
  <c r="F132" i="69"/>
  <c r="E133" i="69"/>
  <c r="F133" i="69"/>
  <c r="E134" i="69"/>
  <c r="F134" i="69"/>
  <c r="E135" i="69"/>
  <c r="F135" i="69"/>
  <c r="E136" i="69"/>
  <c r="F136" i="69"/>
  <c r="E137" i="69"/>
  <c r="F137" i="69"/>
  <c r="E138" i="69"/>
  <c r="F138" i="69"/>
  <c r="E139" i="69"/>
  <c r="F139" i="69"/>
  <c r="E140" i="69"/>
  <c r="F140" i="69"/>
  <c r="E141" i="69"/>
  <c r="F141" i="69"/>
  <c r="E142" i="69"/>
  <c r="F142" i="69"/>
  <c r="E143" i="69"/>
  <c r="F143" i="69"/>
  <c r="E144" i="69"/>
  <c r="F144" i="69"/>
  <c r="E145" i="69"/>
  <c r="F145" i="69"/>
  <c r="E146" i="69"/>
  <c r="F146" i="69"/>
  <c r="E147" i="69"/>
  <c r="F147" i="69"/>
  <c r="E148" i="69"/>
  <c r="F148" i="69"/>
  <c r="E149" i="69"/>
  <c r="F149" i="69"/>
  <c r="E150" i="69"/>
  <c r="F150" i="69"/>
  <c r="E151" i="69"/>
  <c r="F151" i="69"/>
  <c r="E152" i="69"/>
  <c r="F152" i="69"/>
  <c r="E153" i="69"/>
  <c r="F153" i="69"/>
  <c r="E154" i="69"/>
  <c r="F154" i="69"/>
  <c r="E155" i="69"/>
  <c r="F155" i="69"/>
  <c r="E156" i="69"/>
  <c r="F156" i="69"/>
  <c r="E157" i="69"/>
  <c r="F157" i="69"/>
  <c r="E158" i="69"/>
  <c r="F158" i="69"/>
  <c r="E159" i="69"/>
  <c r="F159" i="69"/>
  <c r="E160" i="69"/>
  <c r="F160" i="69"/>
  <c r="E161" i="69"/>
  <c r="F161" i="69"/>
  <c r="E162" i="69"/>
  <c r="F162" i="69"/>
  <c r="E163" i="69"/>
  <c r="F163" i="69"/>
  <c r="E164" i="69"/>
  <c r="F164" i="69"/>
  <c r="E165" i="69"/>
  <c r="F165" i="69"/>
  <c r="E166" i="69"/>
  <c r="F166" i="69"/>
  <c r="E167" i="69"/>
  <c r="F167" i="69"/>
  <c r="E168" i="69"/>
  <c r="F168" i="69"/>
  <c r="E169" i="69"/>
  <c r="F169" i="69"/>
  <c r="E170" i="69"/>
  <c r="F170" i="69"/>
  <c r="E171" i="69"/>
  <c r="F171" i="69"/>
  <c r="E172" i="69"/>
  <c r="F172" i="69"/>
  <c r="E173" i="69"/>
  <c r="F173" i="69"/>
  <c r="E174" i="69"/>
  <c r="F174" i="69"/>
  <c r="E175" i="69"/>
  <c r="F175" i="69"/>
  <c r="E176" i="69"/>
  <c r="F176" i="69"/>
  <c r="E177" i="69"/>
  <c r="F177" i="69"/>
  <c r="E178" i="69"/>
  <c r="F178" i="69"/>
  <c r="E179" i="69"/>
  <c r="F179" i="69"/>
  <c r="E180" i="69"/>
  <c r="F180" i="69"/>
  <c r="E181" i="69"/>
  <c r="F181" i="69"/>
  <c r="E182" i="69"/>
  <c r="F182" i="69"/>
  <c r="E183" i="69"/>
  <c r="F183" i="69"/>
  <c r="E184" i="69"/>
  <c r="F184" i="69"/>
  <c r="E185" i="69"/>
  <c r="F185" i="69"/>
  <c r="E186" i="69"/>
  <c r="F186" i="69"/>
  <c r="E187" i="69"/>
  <c r="F187" i="69"/>
  <c r="E188" i="69"/>
  <c r="F188" i="69"/>
  <c r="E189" i="69"/>
  <c r="F189" i="69"/>
  <c r="E190" i="69"/>
  <c r="F190" i="69"/>
  <c r="E191" i="69"/>
  <c r="F191" i="69"/>
  <c r="E192" i="69"/>
  <c r="F192" i="69"/>
  <c r="E193" i="69"/>
  <c r="F193" i="69"/>
  <c r="E194" i="69"/>
  <c r="F194" i="69"/>
  <c r="E195" i="69"/>
  <c r="F195" i="69"/>
  <c r="E196" i="69"/>
  <c r="F196" i="69"/>
  <c r="E197" i="69"/>
  <c r="F197" i="69"/>
  <c r="E198" i="69"/>
  <c r="F198" i="69"/>
  <c r="E199" i="69"/>
  <c r="F199" i="69"/>
  <c r="E200" i="69"/>
  <c r="F200" i="69"/>
  <c r="E201" i="69"/>
  <c r="F201" i="69"/>
  <c r="E202" i="69"/>
  <c r="F202" i="69"/>
  <c r="E203" i="69"/>
  <c r="F203" i="69"/>
  <c r="E204" i="69"/>
  <c r="F204" i="69"/>
  <c r="E205" i="69"/>
  <c r="F205" i="69"/>
  <c r="E206" i="69"/>
  <c r="F206" i="69"/>
  <c r="E207" i="69"/>
  <c r="F207" i="69"/>
  <c r="E208" i="69"/>
  <c r="F208" i="69"/>
  <c r="E209" i="69"/>
  <c r="F209" i="69"/>
  <c r="E210" i="69"/>
  <c r="F210" i="69"/>
  <c r="E211" i="69"/>
  <c r="F211" i="69"/>
  <c r="E212" i="69"/>
  <c r="F212" i="69"/>
  <c r="E213" i="69"/>
  <c r="F213" i="69"/>
  <c r="E214" i="69"/>
  <c r="F214" i="69"/>
  <c r="E215" i="69"/>
  <c r="F215" i="69"/>
  <c r="E216" i="69"/>
  <c r="F216" i="69"/>
  <c r="E217" i="69"/>
  <c r="F217" i="69"/>
  <c r="E218" i="69"/>
  <c r="F218" i="69"/>
  <c r="E219" i="69"/>
  <c r="F219" i="69"/>
  <c r="E220" i="69"/>
  <c r="F220" i="69"/>
  <c r="E221" i="69"/>
  <c r="F221" i="69"/>
  <c r="E222" i="69"/>
  <c r="F222" i="69"/>
  <c r="E223" i="69"/>
  <c r="F223" i="69"/>
  <c r="E224" i="69"/>
  <c r="F224" i="69"/>
  <c r="E225" i="69"/>
  <c r="F225" i="69"/>
  <c r="E226" i="69"/>
  <c r="F226" i="69"/>
  <c r="E227" i="69"/>
  <c r="F227" i="69"/>
  <c r="E228" i="69"/>
  <c r="F228" i="69"/>
  <c r="E229" i="69"/>
  <c r="F229" i="69"/>
  <c r="E230" i="69"/>
  <c r="F230" i="69"/>
  <c r="E231" i="69"/>
  <c r="F231" i="69"/>
  <c r="E232" i="69"/>
  <c r="F232" i="69"/>
  <c r="E233" i="69"/>
  <c r="F233" i="69"/>
  <c r="E234" i="69"/>
  <c r="F234" i="69"/>
  <c r="E235" i="69"/>
  <c r="F235" i="69"/>
  <c r="E236" i="69"/>
  <c r="F236" i="69"/>
  <c r="E237" i="69"/>
  <c r="F237" i="69"/>
  <c r="E238" i="69"/>
  <c r="F238" i="69"/>
  <c r="E127" i="69"/>
  <c r="F127" i="69"/>
  <c r="F4" i="69"/>
  <c r="F5" i="69"/>
  <c r="F6" i="69"/>
  <c r="F7" i="69"/>
  <c r="F8" i="69"/>
  <c r="F9" i="69"/>
  <c r="F10" i="69"/>
  <c r="F11" i="69"/>
  <c r="F12" i="69"/>
  <c r="F13" i="69"/>
  <c r="F14" i="69"/>
  <c r="F15" i="69"/>
  <c r="F16" i="69"/>
  <c r="F17" i="69"/>
  <c r="F18" i="69"/>
  <c r="F19" i="69"/>
  <c r="F20" i="69"/>
  <c r="F21" i="69"/>
  <c r="F22" i="69"/>
  <c r="F23" i="69"/>
  <c r="F24" i="69"/>
  <c r="F25" i="69"/>
  <c r="F26" i="69"/>
  <c r="F27" i="69"/>
  <c r="F28" i="69"/>
  <c r="F29" i="69"/>
  <c r="F30" i="69"/>
  <c r="F31" i="69"/>
  <c r="F32" i="69"/>
  <c r="F33" i="69"/>
  <c r="F34" i="69"/>
  <c r="F35" i="69"/>
  <c r="F36" i="69"/>
  <c r="F37" i="69"/>
  <c r="F38" i="69"/>
  <c r="F39" i="69"/>
  <c r="F40" i="69"/>
  <c r="F41" i="69"/>
  <c r="F42" i="69"/>
  <c r="F43" i="69"/>
  <c r="F44" i="69"/>
  <c r="F45" i="69"/>
  <c r="F46" i="69"/>
  <c r="F47" i="69"/>
  <c r="F48" i="69"/>
  <c r="F49" i="69"/>
  <c r="F50" i="69"/>
  <c r="F51" i="69"/>
  <c r="F52" i="69"/>
  <c r="F53" i="69"/>
  <c r="F54" i="69"/>
  <c r="F55" i="69"/>
  <c r="F56" i="69"/>
  <c r="F57" i="69"/>
  <c r="F58" i="69"/>
  <c r="F59" i="69"/>
  <c r="F60" i="69"/>
  <c r="F61" i="69"/>
  <c r="F62" i="69"/>
  <c r="F63" i="69"/>
  <c r="F64" i="69"/>
  <c r="F65" i="69"/>
  <c r="F66" i="69"/>
  <c r="F67" i="69"/>
  <c r="F68" i="69"/>
  <c r="F69" i="69"/>
  <c r="F70" i="69"/>
  <c r="F71" i="69"/>
  <c r="F72" i="69"/>
  <c r="F73" i="69"/>
  <c r="F74" i="69"/>
  <c r="F75" i="69"/>
  <c r="F76" i="69"/>
  <c r="F77" i="69"/>
  <c r="F78" i="69"/>
  <c r="F79" i="69"/>
  <c r="F80" i="69"/>
  <c r="F81" i="69"/>
  <c r="F82" i="69"/>
  <c r="F83" i="69"/>
  <c r="F84" i="69"/>
  <c r="F85" i="69"/>
  <c r="F86" i="69"/>
  <c r="F87" i="69"/>
  <c r="F88" i="69"/>
  <c r="F89" i="69"/>
  <c r="F90" i="69"/>
  <c r="F91" i="69"/>
  <c r="F92" i="69"/>
  <c r="F93" i="69"/>
  <c r="F94" i="69"/>
  <c r="F95" i="69"/>
  <c r="F96" i="69"/>
  <c r="F97" i="69"/>
  <c r="F98" i="69"/>
  <c r="F99" i="69"/>
  <c r="F100" i="69"/>
  <c r="F101" i="69"/>
  <c r="F102" i="69"/>
  <c r="F103" i="69"/>
  <c r="F104" i="69"/>
  <c r="F105" i="69"/>
  <c r="F106" i="69"/>
  <c r="F107" i="69"/>
  <c r="F108" i="69"/>
  <c r="F109" i="69"/>
  <c r="F110" i="69"/>
  <c r="F111" i="69"/>
  <c r="F112" i="69"/>
  <c r="F113" i="69"/>
  <c r="F114" i="69"/>
  <c r="F115" i="69"/>
  <c r="F116" i="69"/>
  <c r="F117" i="69"/>
  <c r="F118" i="69"/>
  <c r="F119" i="69"/>
  <c r="F120" i="69"/>
  <c r="F121" i="69"/>
  <c r="F122" i="69"/>
  <c r="F123" i="69"/>
  <c r="F124" i="69"/>
  <c r="F125" i="69"/>
  <c r="F126" i="69"/>
  <c r="F3" i="69"/>
  <c r="E4" i="69"/>
  <c r="E5" i="69"/>
  <c r="E6" i="69"/>
  <c r="E7" i="69"/>
  <c r="E8" i="69"/>
  <c r="E9" i="69"/>
  <c r="E10" i="69"/>
  <c r="E11" i="69"/>
  <c r="E12" i="69"/>
  <c r="E13" i="69"/>
  <c r="E14" i="69"/>
  <c r="E15" i="69"/>
  <c r="E16" i="69"/>
  <c r="E17" i="69"/>
  <c r="E18" i="69"/>
  <c r="E19" i="69"/>
  <c r="E20" i="69"/>
  <c r="E21" i="69"/>
  <c r="E22" i="69"/>
  <c r="E23" i="69"/>
  <c r="E24" i="69"/>
  <c r="E25" i="69"/>
  <c r="E26" i="69"/>
  <c r="E27" i="69"/>
  <c r="E28" i="69"/>
  <c r="E29" i="69"/>
  <c r="E30" i="69"/>
  <c r="E31" i="69"/>
  <c r="E32" i="69"/>
  <c r="E33" i="69"/>
  <c r="E34" i="69"/>
  <c r="E35" i="69"/>
  <c r="E36" i="69"/>
  <c r="E37" i="69"/>
  <c r="E38" i="69"/>
  <c r="E39" i="69"/>
  <c r="E40" i="69"/>
  <c r="E41" i="69"/>
  <c r="E42" i="69"/>
  <c r="E43" i="69"/>
  <c r="E44" i="69"/>
  <c r="E45" i="69"/>
  <c r="E46" i="69"/>
  <c r="E47" i="69"/>
  <c r="E48" i="69"/>
  <c r="E49" i="69"/>
  <c r="E50" i="69"/>
  <c r="E51" i="69"/>
  <c r="E52" i="69"/>
  <c r="E53" i="69"/>
  <c r="E54" i="69"/>
  <c r="E55" i="69"/>
  <c r="E56" i="69"/>
  <c r="E57" i="69"/>
  <c r="E58" i="69"/>
  <c r="E59" i="69"/>
  <c r="E60" i="69"/>
  <c r="E61" i="69"/>
  <c r="E62" i="69"/>
  <c r="E63" i="69"/>
  <c r="E64" i="69"/>
  <c r="E65" i="69"/>
  <c r="E66" i="69"/>
  <c r="E67" i="69"/>
  <c r="E68" i="69"/>
  <c r="E69" i="69"/>
  <c r="E70" i="69"/>
  <c r="E71" i="69"/>
  <c r="E72" i="69"/>
  <c r="E73" i="69"/>
  <c r="E74" i="69"/>
  <c r="E75" i="69"/>
  <c r="E76" i="69"/>
  <c r="E77" i="69"/>
  <c r="E78" i="69"/>
  <c r="E79" i="69"/>
  <c r="E80" i="69"/>
  <c r="E81" i="69"/>
  <c r="E82" i="69"/>
  <c r="E83" i="69"/>
  <c r="E84" i="69"/>
  <c r="E85" i="69"/>
  <c r="E86" i="69"/>
  <c r="E87" i="69"/>
  <c r="E88" i="69"/>
  <c r="E89" i="69"/>
  <c r="E90" i="69"/>
  <c r="E91" i="69"/>
  <c r="E92" i="69"/>
  <c r="E93" i="69"/>
  <c r="E94" i="69"/>
  <c r="E95" i="69"/>
  <c r="E96" i="69"/>
  <c r="E97" i="69"/>
  <c r="E98" i="69"/>
  <c r="E99" i="69"/>
  <c r="E100" i="69"/>
  <c r="E101" i="69"/>
  <c r="E102" i="69"/>
  <c r="E103" i="69"/>
  <c r="E104" i="69"/>
  <c r="E105" i="69"/>
  <c r="E106" i="69"/>
  <c r="E107" i="69"/>
  <c r="E108" i="69"/>
  <c r="E109" i="69"/>
  <c r="E110" i="69"/>
  <c r="E111" i="69"/>
  <c r="E112" i="69"/>
  <c r="E113" i="69"/>
  <c r="E114" i="69"/>
  <c r="E115" i="69"/>
  <c r="E116" i="69"/>
  <c r="E117" i="69"/>
  <c r="E118" i="69"/>
  <c r="E119" i="69"/>
  <c r="E120" i="69"/>
  <c r="E121" i="69"/>
  <c r="E122" i="69"/>
  <c r="E123" i="69"/>
  <c r="E124" i="69"/>
  <c r="E125" i="69"/>
  <c r="E3" i="69"/>
  <c r="D238" i="69" l="1"/>
  <c r="C238" i="69" s="1"/>
  <c r="B238" i="69" s="1"/>
  <c r="A238" i="69" s="1"/>
  <c r="D237" i="69"/>
  <c r="D236" i="69"/>
  <c r="C236" i="69" s="1"/>
  <c r="B236" i="69" s="1"/>
  <c r="A236" i="69" s="1"/>
  <c r="D235" i="69"/>
  <c r="D234" i="69"/>
  <c r="C234" i="69" s="1"/>
  <c r="B234" i="69" s="1"/>
  <c r="A234" i="69" s="1"/>
  <c r="D233" i="69"/>
  <c r="D232" i="69"/>
  <c r="C232" i="69" s="1"/>
  <c r="B232" i="69" s="1"/>
  <c r="A232" i="69" s="1"/>
  <c r="D231" i="69"/>
  <c r="D230" i="69"/>
  <c r="C230" i="69" s="1"/>
  <c r="B230" i="69" s="1"/>
  <c r="A230" i="69" s="1"/>
  <c r="D229" i="69"/>
  <c r="D228" i="69"/>
  <c r="C228" i="69" s="1"/>
  <c r="B228" i="69" s="1"/>
  <c r="A228" i="69" s="1"/>
  <c r="D227" i="69"/>
  <c r="D226" i="69"/>
  <c r="C226" i="69" s="1"/>
  <c r="B226" i="69" s="1"/>
  <c r="A226" i="69" s="1"/>
  <c r="D225" i="69"/>
  <c r="D224" i="69"/>
  <c r="C224" i="69" s="1"/>
  <c r="B224" i="69" s="1"/>
  <c r="A224" i="69" s="1"/>
  <c r="D223" i="69"/>
  <c r="D222" i="69"/>
  <c r="C222" i="69" s="1"/>
  <c r="B222" i="69" s="1"/>
  <c r="A222" i="69" s="1"/>
  <c r="D221" i="69"/>
  <c r="D220" i="69"/>
  <c r="C220" i="69" s="1"/>
  <c r="B220" i="69" s="1"/>
  <c r="A220" i="69" s="1"/>
  <c r="D219" i="69"/>
  <c r="D218" i="69"/>
  <c r="C218" i="69" s="1"/>
  <c r="B218" i="69" s="1"/>
  <c r="A218" i="69" s="1"/>
  <c r="D217" i="69"/>
  <c r="D216" i="69"/>
  <c r="C216" i="69" s="1"/>
  <c r="B216" i="69" s="1"/>
  <c r="A216" i="69" s="1"/>
  <c r="D215" i="69"/>
  <c r="D214" i="69"/>
  <c r="C214" i="69" s="1"/>
  <c r="B214" i="69" s="1"/>
  <c r="A214" i="69" s="1"/>
  <c r="D213" i="69"/>
  <c r="D212" i="69"/>
  <c r="C212" i="69" s="1"/>
  <c r="B212" i="69" s="1"/>
  <c r="A212" i="69" s="1"/>
  <c r="D211" i="69"/>
  <c r="D210" i="69"/>
  <c r="C210" i="69" s="1"/>
  <c r="B210" i="69" s="1"/>
  <c r="A210" i="69" s="1"/>
  <c r="D209" i="69"/>
  <c r="D208" i="69"/>
  <c r="C208" i="69" s="1"/>
  <c r="B208" i="69" s="1"/>
  <c r="A208" i="69" s="1"/>
  <c r="D207" i="69"/>
  <c r="D206" i="69"/>
  <c r="C206" i="69" s="1"/>
  <c r="B206" i="69" s="1"/>
  <c r="A206" i="69" s="1"/>
  <c r="D205" i="69"/>
  <c r="D204" i="69"/>
  <c r="C204" i="69" s="1"/>
  <c r="B204" i="69" s="1"/>
  <c r="A204" i="69" s="1"/>
  <c r="D203" i="69"/>
  <c r="D202" i="69"/>
  <c r="C202" i="69" s="1"/>
  <c r="B202" i="69" s="1"/>
  <c r="A202" i="69" s="1"/>
  <c r="D201" i="69"/>
  <c r="D200" i="69"/>
  <c r="C200" i="69" s="1"/>
  <c r="B200" i="69" s="1"/>
  <c r="A200" i="69" s="1"/>
  <c r="D199" i="69"/>
  <c r="D198" i="69"/>
  <c r="C198" i="69" s="1"/>
  <c r="B198" i="69" s="1"/>
  <c r="A198" i="69" s="1"/>
  <c r="D197" i="69"/>
  <c r="D196" i="69"/>
  <c r="C196" i="69" s="1"/>
  <c r="B196" i="69" s="1"/>
  <c r="A196" i="69" s="1"/>
  <c r="D195" i="69"/>
  <c r="D194" i="69"/>
  <c r="C194" i="69" s="1"/>
  <c r="B194" i="69" s="1"/>
  <c r="A194" i="69" s="1"/>
  <c r="D193" i="69"/>
  <c r="D192" i="69"/>
  <c r="C192" i="69" s="1"/>
  <c r="B192" i="69" s="1"/>
  <c r="A192" i="69" s="1"/>
  <c r="D191" i="69"/>
  <c r="D190" i="69"/>
  <c r="C190" i="69" s="1"/>
  <c r="B190" i="69" s="1"/>
  <c r="A190" i="69" s="1"/>
  <c r="D189" i="69"/>
  <c r="D188" i="69"/>
  <c r="C188" i="69" s="1"/>
  <c r="B188" i="69" s="1"/>
  <c r="A188" i="69" s="1"/>
  <c r="D187" i="69"/>
  <c r="D186" i="69"/>
  <c r="C186" i="69" s="1"/>
  <c r="B186" i="69" s="1"/>
  <c r="A186" i="69" s="1"/>
  <c r="D185" i="69"/>
  <c r="D184" i="69"/>
  <c r="C184" i="69" s="1"/>
  <c r="B184" i="69" s="1"/>
  <c r="A184" i="69" s="1"/>
  <c r="D183" i="69"/>
  <c r="D182" i="69"/>
  <c r="C182" i="69" s="1"/>
  <c r="B182" i="69" s="1"/>
  <c r="A182" i="69" s="1"/>
  <c r="D181" i="69"/>
  <c r="D180" i="69"/>
  <c r="C180" i="69" s="1"/>
  <c r="B180" i="69" s="1"/>
  <c r="A180" i="69" s="1"/>
  <c r="D179" i="69"/>
  <c r="D178" i="69"/>
  <c r="C178" i="69" s="1"/>
  <c r="B178" i="69" s="1"/>
  <c r="A178" i="69" s="1"/>
  <c r="D177" i="69"/>
  <c r="D176" i="69"/>
  <c r="C176" i="69" s="1"/>
  <c r="B176" i="69" s="1"/>
  <c r="A176" i="69" s="1"/>
  <c r="D175" i="69"/>
  <c r="D174" i="69"/>
  <c r="C174" i="69" s="1"/>
  <c r="B174" i="69" s="1"/>
  <c r="A174" i="69" s="1"/>
  <c r="D173" i="69"/>
  <c r="D172" i="69"/>
  <c r="C172" i="69" s="1"/>
  <c r="B172" i="69" s="1"/>
  <c r="A172" i="69" s="1"/>
  <c r="D171" i="69"/>
  <c r="D170" i="69"/>
  <c r="C170" i="69" s="1"/>
  <c r="B170" i="69" s="1"/>
  <c r="A170" i="69" s="1"/>
  <c r="D169" i="69"/>
  <c r="D168" i="69"/>
  <c r="C168" i="69" s="1"/>
  <c r="B168" i="69" s="1"/>
  <c r="A168" i="69" s="1"/>
  <c r="D167" i="69"/>
  <c r="D166" i="69"/>
  <c r="C166" i="69" s="1"/>
  <c r="B166" i="69" s="1"/>
  <c r="A166" i="69" s="1"/>
  <c r="D165" i="69"/>
  <c r="D164" i="69"/>
  <c r="C164" i="69" s="1"/>
  <c r="B164" i="69" s="1"/>
  <c r="A164" i="69" s="1"/>
  <c r="D163" i="69"/>
  <c r="D162" i="69"/>
  <c r="C162" i="69" s="1"/>
  <c r="B162" i="69" s="1"/>
  <c r="A162" i="69" s="1"/>
  <c r="D161" i="69"/>
  <c r="D160" i="69"/>
  <c r="C160" i="69" s="1"/>
  <c r="B160" i="69" s="1"/>
  <c r="A160" i="69" s="1"/>
  <c r="D159" i="69"/>
  <c r="D158" i="69"/>
  <c r="C158" i="69" s="1"/>
  <c r="B158" i="69" s="1"/>
  <c r="A158" i="69" s="1"/>
  <c r="D157" i="69"/>
  <c r="D156" i="69"/>
  <c r="C156" i="69" s="1"/>
  <c r="B156" i="69" s="1"/>
  <c r="A156" i="69" s="1"/>
  <c r="D155" i="69"/>
  <c r="D154" i="69"/>
  <c r="C154" i="69" s="1"/>
  <c r="B154" i="69" s="1"/>
  <c r="A154" i="69" s="1"/>
  <c r="D153" i="69"/>
  <c r="D152" i="69"/>
  <c r="C152" i="69" s="1"/>
  <c r="B152" i="69" s="1"/>
  <c r="A152" i="69" s="1"/>
  <c r="D151" i="69"/>
  <c r="D150" i="69"/>
  <c r="C150" i="69" s="1"/>
  <c r="B150" i="69" s="1"/>
  <c r="A150" i="69" s="1"/>
  <c r="D149" i="69"/>
  <c r="D148" i="69"/>
  <c r="C148" i="69" s="1"/>
  <c r="B148" i="69" s="1"/>
  <c r="A148" i="69" s="1"/>
  <c r="D147" i="69"/>
  <c r="D146" i="69"/>
  <c r="C146" i="69" s="1"/>
  <c r="B146" i="69" s="1"/>
  <c r="A146" i="69" s="1"/>
  <c r="D145" i="69"/>
  <c r="D144" i="69"/>
  <c r="C144" i="69" s="1"/>
  <c r="B144" i="69" s="1"/>
  <c r="A144" i="69" s="1"/>
  <c r="D143" i="69"/>
  <c r="D142" i="69"/>
  <c r="C142" i="69" s="1"/>
  <c r="B142" i="69" s="1"/>
  <c r="A142" i="69" s="1"/>
  <c r="D141" i="69"/>
  <c r="D140" i="69"/>
  <c r="C140" i="69" s="1"/>
  <c r="B140" i="69" s="1"/>
  <c r="A140" i="69" s="1"/>
  <c r="D139" i="69"/>
  <c r="D138" i="69"/>
  <c r="C138" i="69" s="1"/>
  <c r="B138" i="69" s="1"/>
  <c r="A138" i="69" s="1"/>
  <c r="D137" i="69"/>
  <c r="D136" i="69"/>
  <c r="C136" i="69" s="1"/>
  <c r="B136" i="69" s="1"/>
  <c r="A136" i="69" s="1"/>
  <c r="D135" i="69"/>
  <c r="D134" i="69"/>
  <c r="C134" i="69" s="1"/>
  <c r="B134" i="69" s="1"/>
  <c r="A134" i="69" s="1"/>
  <c r="D133" i="69"/>
  <c r="D132" i="69"/>
  <c r="C132" i="69" s="1"/>
  <c r="B132" i="69" s="1"/>
  <c r="A132" i="69" s="1"/>
  <c r="D131" i="69"/>
  <c r="D130" i="69"/>
  <c r="C130" i="69" s="1"/>
  <c r="B130" i="69" s="1"/>
  <c r="A130" i="69" s="1"/>
  <c r="D129" i="69"/>
  <c r="D128" i="69"/>
  <c r="C128" i="69" s="1"/>
  <c r="B128" i="69" s="1"/>
  <c r="A128" i="69" s="1"/>
  <c r="D127" i="69"/>
  <c r="D126" i="69"/>
  <c r="C126" i="69" s="1"/>
  <c r="B126" i="69" s="1"/>
  <c r="A126" i="69" s="1"/>
  <c r="D125" i="69"/>
  <c r="D124" i="69"/>
  <c r="C124" i="69" s="1"/>
  <c r="B124" i="69" s="1"/>
  <c r="A124" i="69" s="1"/>
  <c r="D123" i="69"/>
  <c r="D122" i="69"/>
  <c r="C122" i="69" s="1"/>
  <c r="B122" i="69" s="1"/>
  <c r="A122" i="69" s="1"/>
  <c r="D121" i="69"/>
  <c r="D120" i="69"/>
  <c r="C120" i="69" s="1"/>
  <c r="B120" i="69" s="1"/>
  <c r="A120" i="69" s="1"/>
  <c r="D119" i="69"/>
  <c r="D118" i="69"/>
  <c r="C118" i="69" s="1"/>
  <c r="B118" i="69" s="1"/>
  <c r="A118" i="69" s="1"/>
  <c r="D117" i="69"/>
  <c r="D116" i="69"/>
  <c r="C116" i="69" s="1"/>
  <c r="B116" i="69" s="1"/>
  <c r="A116" i="69" s="1"/>
  <c r="D115" i="69"/>
  <c r="D114" i="69"/>
  <c r="C114" i="69" s="1"/>
  <c r="B114" i="69" s="1"/>
  <c r="A114" i="69" s="1"/>
  <c r="D113" i="69"/>
  <c r="D112" i="69"/>
  <c r="C112" i="69" s="1"/>
  <c r="B112" i="69" s="1"/>
  <c r="A112" i="69" s="1"/>
  <c r="D111" i="69"/>
  <c r="D110" i="69"/>
  <c r="C110" i="69" s="1"/>
  <c r="B110" i="69" s="1"/>
  <c r="A110" i="69" s="1"/>
  <c r="D109" i="69"/>
  <c r="D108" i="69"/>
  <c r="C108" i="69" s="1"/>
  <c r="B108" i="69" s="1"/>
  <c r="A108" i="69" s="1"/>
  <c r="D107" i="69"/>
  <c r="D106" i="69"/>
  <c r="C106" i="69" s="1"/>
  <c r="B106" i="69" s="1"/>
  <c r="A106" i="69" s="1"/>
  <c r="D105" i="69"/>
  <c r="D104" i="69"/>
  <c r="C104" i="69" s="1"/>
  <c r="B104" i="69" s="1"/>
  <c r="A104" i="69" s="1"/>
  <c r="D103" i="69"/>
  <c r="D102" i="69"/>
  <c r="C102" i="69" s="1"/>
  <c r="B102" i="69" s="1"/>
  <c r="A102" i="69" s="1"/>
  <c r="D101" i="69"/>
  <c r="D100" i="69"/>
  <c r="C100" i="69" s="1"/>
  <c r="B100" i="69" s="1"/>
  <c r="A100" i="69" s="1"/>
  <c r="D99" i="69"/>
  <c r="D98" i="69"/>
  <c r="C98" i="69" s="1"/>
  <c r="B98" i="69" s="1"/>
  <c r="A98" i="69" s="1"/>
  <c r="D97" i="69"/>
  <c r="D96" i="69"/>
  <c r="C96" i="69" s="1"/>
  <c r="B96" i="69" s="1"/>
  <c r="A96" i="69" s="1"/>
  <c r="D95" i="69"/>
  <c r="D94" i="69"/>
  <c r="C94" i="69" s="1"/>
  <c r="B94" i="69" s="1"/>
  <c r="A94" i="69" s="1"/>
  <c r="D93" i="69"/>
  <c r="D92" i="69"/>
  <c r="C92" i="69" s="1"/>
  <c r="B92" i="69" s="1"/>
  <c r="A92" i="69" s="1"/>
  <c r="D91" i="69"/>
  <c r="D90" i="69"/>
  <c r="C90" i="69" s="1"/>
  <c r="B90" i="69" s="1"/>
  <c r="A90" i="69" s="1"/>
  <c r="D89" i="69"/>
  <c r="D88" i="69"/>
  <c r="C88" i="69" s="1"/>
  <c r="B88" i="69" s="1"/>
  <c r="A88" i="69" s="1"/>
  <c r="D87" i="69"/>
  <c r="D86" i="69"/>
  <c r="C86" i="69" s="1"/>
  <c r="B86" i="69" s="1"/>
  <c r="A86" i="69" s="1"/>
  <c r="D85" i="69"/>
  <c r="D84" i="69"/>
  <c r="C84" i="69" s="1"/>
  <c r="B84" i="69" s="1"/>
  <c r="A84" i="69" s="1"/>
  <c r="D83" i="69"/>
  <c r="D82" i="69"/>
  <c r="C82" i="69" s="1"/>
  <c r="B82" i="69" s="1"/>
  <c r="A82" i="69" s="1"/>
  <c r="D81" i="69"/>
  <c r="D80" i="69"/>
  <c r="C80" i="69" s="1"/>
  <c r="B80" i="69" s="1"/>
  <c r="A80" i="69" s="1"/>
  <c r="D79" i="69"/>
  <c r="D78" i="69"/>
  <c r="C78" i="69" s="1"/>
  <c r="B78" i="69" s="1"/>
  <c r="A78" i="69" s="1"/>
  <c r="D77" i="69"/>
  <c r="D76" i="69"/>
  <c r="C76" i="69" s="1"/>
  <c r="B76" i="69" s="1"/>
  <c r="A76" i="69" s="1"/>
  <c r="D75" i="69"/>
  <c r="D74" i="69"/>
  <c r="C74" i="69" s="1"/>
  <c r="B74" i="69" s="1"/>
  <c r="A74" i="69" s="1"/>
  <c r="D73" i="69"/>
  <c r="D72" i="69"/>
  <c r="C72" i="69" s="1"/>
  <c r="B72" i="69" s="1"/>
  <c r="A72" i="69" s="1"/>
  <c r="D71" i="69"/>
  <c r="D70" i="69"/>
  <c r="C70" i="69" s="1"/>
  <c r="B70" i="69" s="1"/>
  <c r="A70" i="69" s="1"/>
  <c r="D69" i="69"/>
  <c r="D68" i="69"/>
  <c r="C68" i="69" s="1"/>
  <c r="B68" i="69" s="1"/>
  <c r="A68" i="69" s="1"/>
  <c r="D67" i="69"/>
  <c r="D66" i="69"/>
  <c r="C66" i="69" s="1"/>
  <c r="B66" i="69" s="1"/>
  <c r="A66" i="69" s="1"/>
  <c r="D65" i="69"/>
  <c r="D64" i="69"/>
  <c r="C64" i="69" s="1"/>
  <c r="B64" i="69" s="1"/>
  <c r="A64" i="69" s="1"/>
  <c r="D63" i="69"/>
  <c r="D62" i="69"/>
  <c r="C62" i="69" s="1"/>
  <c r="B62" i="69" s="1"/>
  <c r="A62" i="69" s="1"/>
  <c r="D61" i="69"/>
  <c r="D60" i="69"/>
  <c r="C60" i="69" s="1"/>
  <c r="B60" i="69" s="1"/>
  <c r="A60" i="69" s="1"/>
  <c r="D59" i="69"/>
  <c r="D58" i="69"/>
  <c r="C58" i="69" s="1"/>
  <c r="B58" i="69" s="1"/>
  <c r="A58" i="69" s="1"/>
  <c r="D57" i="69"/>
  <c r="D56" i="69"/>
  <c r="C56" i="69" s="1"/>
  <c r="B56" i="69" s="1"/>
  <c r="A56" i="69" s="1"/>
  <c r="D55" i="69"/>
  <c r="D54" i="69"/>
  <c r="C54" i="69" s="1"/>
  <c r="B54" i="69" s="1"/>
  <c r="A54" i="69" s="1"/>
  <c r="D53" i="69"/>
  <c r="D52" i="69"/>
  <c r="C52" i="69" s="1"/>
  <c r="B52" i="69" s="1"/>
  <c r="A52" i="69" s="1"/>
  <c r="D51" i="69"/>
  <c r="D50" i="69"/>
  <c r="C50" i="69" s="1"/>
  <c r="B50" i="69" s="1"/>
  <c r="A50" i="69" s="1"/>
  <c r="D49" i="69"/>
  <c r="D48" i="69"/>
  <c r="C48" i="69" s="1"/>
  <c r="B48" i="69" s="1"/>
  <c r="A48" i="69" s="1"/>
  <c r="D47" i="69"/>
  <c r="D46" i="69"/>
  <c r="C46" i="69" s="1"/>
  <c r="B46" i="69" s="1"/>
  <c r="A46" i="69" s="1"/>
  <c r="D45" i="69"/>
  <c r="D44" i="69"/>
  <c r="C44" i="69" s="1"/>
  <c r="B44" i="69" s="1"/>
  <c r="A44" i="69" s="1"/>
  <c r="D43" i="69"/>
  <c r="C43" i="69" s="1"/>
  <c r="B43" i="69" s="1"/>
  <c r="A43" i="69" s="1"/>
  <c r="D42" i="69"/>
  <c r="D41" i="69"/>
  <c r="C41" i="69" s="1"/>
  <c r="B41" i="69" s="1"/>
  <c r="A41" i="69" s="1"/>
  <c r="D40" i="69"/>
  <c r="D39" i="69"/>
  <c r="C39" i="69" s="1"/>
  <c r="B39" i="69" s="1"/>
  <c r="A39" i="69" s="1"/>
  <c r="D38" i="69"/>
  <c r="D37" i="69"/>
  <c r="C37" i="69" s="1"/>
  <c r="B37" i="69" s="1"/>
  <c r="A37" i="69" s="1"/>
  <c r="D36" i="69"/>
  <c r="D35" i="69"/>
  <c r="C35" i="69" s="1"/>
  <c r="B35" i="69" s="1"/>
  <c r="A35" i="69" s="1"/>
  <c r="D34" i="69"/>
  <c r="D33" i="69"/>
  <c r="C33" i="69" s="1"/>
  <c r="B33" i="69" s="1"/>
  <c r="A33" i="69" s="1"/>
  <c r="D32" i="69"/>
  <c r="D31" i="69"/>
  <c r="C31" i="69" s="1"/>
  <c r="B31" i="69" s="1"/>
  <c r="A31" i="69" s="1"/>
  <c r="D30" i="69"/>
  <c r="D29" i="69"/>
  <c r="C29" i="69" s="1"/>
  <c r="B29" i="69" s="1"/>
  <c r="A29" i="69" s="1"/>
  <c r="D28" i="69"/>
  <c r="D27" i="69"/>
  <c r="C27" i="69" s="1"/>
  <c r="B27" i="69" s="1"/>
  <c r="A27" i="69" s="1"/>
  <c r="D26" i="69"/>
  <c r="D25" i="69"/>
  <c r="C25" i="69" s="1"/>
  <c r="B25" i="69" s="1"/>
  <c r="A25" i="69" s="1"/>
  <c r="D24" i="69"/>
  <c r="D23" i="69"/>
  <c r="C23" i="69" s="1"/>
  <c r="B23" i="69" s="1"/>
  <c r="A23" i="69" s="1"/>
  <c r="D22" i="69"/>
  <c r="D21" i="69"/>
  <c r="C21" i="69" s="1"/>
  <c r="B21" i="69" s="1"/>
  <c r="A21" i="69" s="1"/>
  <c r="D20" i="69"/>
  <c r="D19" i="69"/>
  <c r="C19" i="69" s="1"/>
  <c r="B19" i="69" s="1"/>
  <c r="A19" i="69" s="1"/>
  <c r="D18" i="69"/>
  <c r="D17" i="69"/>
  <c r="C17" i="69" s="1"/>
  <c r="B17" i="69" s="1"/>
  <c r="A17" i="69" s="1"/>
  <c r="D16" i="69"/>
  <c r="D15" i="69"/>
  <c r="C15" i="69" s="1"/>
  <c r="B15" i="69" s="1"/>
  <c r="A15" i="69" s="1"/>
  <c r="D14" i="69"/>
  <c r="D13" i="69"/>
  <c r="C13" i="69" s="1"/>
  <c r="B13" i="69" s="1"/>
  <c r="A13" i="69" s="1"/>
  <c r="D12" i="69"/>
  <c r="D11" i="69"/>
  <c r="C11" i="69" s="1"/>
  <c r="B11" i="69" s="1"/>
  <c r="A11" i="69" s="1"/>
  <c r="D10" i="69"/>
  <c r="D9" i="69"/>
  <c r="C9" i="69" s="1"/>
  <c r="B9" i="69" s="1"/>
  <c r="A9" i="69" s="1"/>
  <c r="D8" i="69"/>
  <c r="D7" i="69"/>
  <c r="D6" i="69"/>
  <c r="D5" i="69"/>
  <c r="C5" i="69" s="1"/>
  <c r="B5" i="69" s="1"/>
  <c r="A5" i="69" s="1"/>
  <c r="D4" i="69"/>
  <c r="D3" i="69"/>
  <c r="G3" i="69" s="1"/>
  <c r="C3" i="69" l="1"/>
  <c r="B3" i="69" s="1"/>
  <c r="A3" i="69" s="1"/>
  <c r="G245" i="69"/>
  <c r="C7" i="69"/>
  <c r="B7" i="69" s="1"/>
  <c r="A7" i="69" s="1"/>
  <c r="G4" i="69"/>
  <c r="G5" i="69" s="1"/>
  <c r="C4" i="69"/>
  <c r="B4" i="69" s="1"/>
  <c r="A4" i="69" s="1"/>
  <c r="C6" i="69"/>
  <c r="B6" i="69" s="1"/>
  <c r="A6" i="69" s="1"/>
  <c r="C8" i="69"/>
  <c r="B8" i="69" s="1"/>
  <c r="A8" i="69" s="1"/>
  <c r="C10" i="69"/>
  <c r="B10" i="69" s="1"/>
  <c r="A10" i="69" s="1"/>
  <c r="C12" i="69"/>
  <c r="B12" i="69" s="1"/>
  <c r="A12" i="69" s="1"/>
  <c r="C14" i="69"/>
  <c r="B14" i="69" s="1"/>
  <c r="A14" i="69" s="1"/>
  <c r="C16" i="69"/>
  <c r="B16" i="69" s="1"/>
  <c r="A16" i="69" s="1"/>
  <c r="C18" i="69"/>
  <c r="B18" i="69" s="1"/>
  <c r="A18" i="69" s="1"/>
  <c r="C20" i="69"/>
  <c r="B20" i="69" s="1"/>
  <c r="A20" i="69" s="1"/>
  <c r="C22" i="69"/>
  <c r="B22" i="69" s="1"/>
  <c r="A22" i="69" s="1"/>
  <c r="C24" i="69"/>
  <c r="B24" i="69" s="1"/>
  <c r="A24" i="69" s="1"/>
  <c r="C26" i="69"/>
  <c r="B26" i="69" s="1"/>
  <c r="A26" i="69" s="1"/>
  <c r="C28" i="69"/>
  <c r="B28" i="69" s="1"/>
  <c r="A28" i="69" s="1"/>
  <c r="C30" i="69"/>
  <c r="B30" i="69" s="1"/>
  <c r="A30" i="69" s="1"/>
  <c r="C32" i="69"/>
  <c r="B32" i="69" s="1"/>
  <c r="A32" i="69" s="1"/>
  <c r="C34" i="69"/>
  <c r="B34" i="69" s="1"/>
  <c r="A34" i="69" s="1"/>
  <c r="C36" i="69"/>
  <c r="B36" i="69" s="1"/>
  <c r="A36" i="69" s="1"/>
  <c r="C38" i="69"/>
  <c r="B38" i="69" s="1"/>
  <c r="A38" i="69" s="1"/>
  <c r="C40" i="69"/>
  <c r="B40" i="69" s="1"/>
  <c r="A40" i="69" s="1"/>
  <c r="C42" i="69"/>
  <c r="B42" i="69" s="1"/>
  <c r="A42" i="69" s="1"/>
  <c r="C45" i="69"/>
  <c r="B45" i="69" s="1"/>
  <c r="A45" i="69" s="1"/>
  <c r="C47" i="69"/>
  <c r="B47" i="69" s="1"/>
  <c r="A47" i="69" s="1"/>
  <c r="C49" i="69"/>
  <c r="B49" i="69" s="1"/>
  <c r="A49" i="69" s="1"/>
  <c r="C51" i="69"/>
  <c r="B51" i="69" s="1"/>
  <c r="A51" i="69" s="1"/>
  <c r="C53" i="69"/>
  <c r="B53" i="69" s="1"/>
  <c r="A53" i="69" s="1"/>
  <c r="C55" i="69"/>
  <c r="B55" i="69" s="1"/>
  <c r="A55" i="69" s="1"/>
  <c r="C57" i="69"/>
  <c r="B57" i="69" s="1"/>
  <c r="A57" i="69" s="1"/>
  <c r="C59" i="69"/>
  <c r="B59" i="69" s="1"/>
  <c r="A59" i="69" s="1"/>
  <c r="C61" i="69"/>
  <c r="B61" i="69" s="1"/>
  <c r="A61" i="69" s="1"/>
  <c r="C63" i="69"/>
  <c r="B63" i="69" s="1"/>
  <c r="A63" i="69" s="1"/>
  <c r="C65" i="69"/>
  <c r="B65" i="69" s="1"/>
  <c r="A65" i="69" s="1"/>
  <c r="C67" i="69"/>
  <c r="B67" i="69" s="1"/>
  <c r="A67" i="69" s="1"/>
  <c r="C69" i="69"/>
  <c r="B69" i="69" s="1"/>
  <c r="A69" i="69" s="1"/>
  <c r="C71" i="69"/>
  <c r="B71" i="69" s="1"/>
  <c r="A71" i="69" s="1"/>
  <c r="C73" i="69"/>
  <c r="B73" i="69" s="1"/>
  <c r="A73" i="69" s="1"/>
  <c r="C75" i="69"/>
  <c r="B75" i="69" s="1"/>
  <c r="A75" i="69" s="1"/>
  <c r="C77" i="69"/>
  <c r="B77" i="69" s="1"/>
  <c r="A77" i="69" s="1"/>
  <c r="C79" i="69"/>
  <c r="B79" i="69" s="1"/>
  <c r="A79" i="69" s="1"/>
  <c r="C81" i="69"/>
  <c r="B81" i="69" s="1"/>
  <c r="A81" i="69" s="1"/>
  <c r="C83" i="69"/>
  <c r="B83" i="69" s="1"/>
  <c r="A83" i="69" s="1"/>
  <c r="C85" i="69"/>
  <c r="B85" i="69" s="1"/>
  <c r="A85" i="69" s="1"/>
  <c r="C87" i="69"/>
  <c r="B87" i="69" s="1"/>
  <c r="A87" i="69" s="1"/>
  <c r="C89" i="69"/>
  <c r="B89" i="69" s="1"/>
  <c r="A89" i="69" s="1"/>
  <c r="C91" i="69"/>
  <c r="B91" i="69" s="1"/>
  <c r="A91" i="69" s="1"/>
  <c r="C93" i="69"/>
  <c r="B93" i="69" s="1"/>
  <c r="A93" i="69" s="1"/>
  <c r="C95" i="69"/>
  <c r="B95" i="69" s="1"/>
  <c r="A95" i="69" s="1"/>
  <c r="C97" i="69"/>
  <c r="B97" i="69" s="1"/>
  <c r="A97" i="69" s="1"/>
  <c r="C99" i="69"/>
  <c r="B99" i="69" s="1"/>
  <c r="A99" i="69" s="1"/>
  <c r="C101" i="69"/>
  <c r="B101" i="69" s="1"/>
  <c r="A101" i="69" s="1"/>
  <c r="C103" i="69"/>
  <c r="B103" i="69" s="1"/>
  <c r="A103" i="69" s="1"/>
  <c r="C105" i="69"/>
  <c r="B105" i="69" s="1"/>
  <c r="A105" i="69" s="1"/>
  <c r="C107" i="69"/>
  <c r="B107" i="69" s="1"/>
  <c r="A107" i="69" s="1"/>
  <c r="C109" i="69"/>
  <c r="B109" i="69" s="1"/>
  <c r="A109" i="69" s="1"/>
  <c r="C111" i="69"/>
  <c r="B111" i="69" s="1"/>
  <c r="A111" i="69" s="1"/>
  <c r="C113" i="69"/>
  <c r="B113" i="69" s="1"/>
  <c r="A113" i="69" s="1"/>
  <c r="C115" i="69"/>
  <c r="B115" i="69" s="1"/>
  <c r="A115" i="69" s="1"/>
  <c r="C117" i="69"/>
  <c r="B117" i="69" s="1"/>
  <c r="A117" i="69" s="1"/>
  <c r="C119" i="69"/>
  <c r="B119" i="69" s="1"/>
  <c r="A119" i="69" s="1"/>
  <c r="C121" i="69"/>
  <c r="B121" i="69" s="1"/>
  <c r="A121" i="69" s="1"/>
  <c r="C123" i="69"/>
  <c r="B123" i="69" s="1"/>
  <c r="A123" i="69" s="1"/>
  <c r="C125" i="69"/>
  <c r="B125" i="69" s="1"/>
  <c r="A125" i="69" s="1"/>
  <c r="C127" i="69"/>
  <c r="B127" i="69" s="1"/>
  <c r="A127" i="69" s="1"/>
  <c r="C129" i="69"/>
  <c r="B129" i="69" s="1"/>
  <c r="A129" i="69" s="1"/>
  <c r="C131" i="69"/>
  <c r="B131" i="69" s="1"/>
  <c r="A131" i="69" s="1"/>
  <c r="C133" i="69"/>
  <c r="B133" i="69" s="1"/>
  <c r="A133" i="69" s="1"/>
  <c r="C135" i="69"/>
  <c r="B135" i="69" s="1"/>
  <c r="A135" i="69" s="1"/>
  <c r="C137" i="69"/>
  <c r="B137" i="69" s="1"/>
  <c r="A137" i="69" s="1"/>
  <c r="C139" i="69"/>
  <c r="B139" i="69" s="1"/>
  <c r="A139" i="69" s="1"/>
  <c r="C141" i="69"/>
  <c r="B141" i="69" s="1"/>
  <c r="A141" i="69" s="1"/>
  <c r="C143" i="69"/>
  <c r="B143" i="69" s="1"/>
  <c r="A143" i="69" s="1"/>
  <c r="C145" i="69"/>
  <c r="B145" i="69" s="1"/>
  <c r="A145" i="69" s="1"/>
  <c r="C147" i="69"/>
  <c r="B147" i="69" s="1"/>
  <c r="A147" i="69" s="1"/>
  <c r="C149" i="69"/>
  <c r="B149" i="69" s="1"/>
  <c r="A149" i="69" s="1"/>
  <c r="C151" i="69"/>
  <c r="B151" i="69" s="1"/>
  <c r="A151" i="69" s="1"/>
  <c r="C153" i="69"/>
  <c r="B153" i="69" s="1"/>
  <c r="A153" i="69" s="1"/>
  <c r="C155" i="69"/>
  <c r="B155" i="69" s="1"/>
  <c r="A155" i="69" s="1"/>
  <c r="C157" i="69"/>
  <c r="B157" i="69" s="1"/>
  <c r="A157" i="69" s="1"/>
  <c r="C159" i="69"/>
  <c r="B159" i="69" s="1"/>
  <c r="A159" i="69" s="1"/>
  <c r="C161" i="69"/>
  <c r="B161" i="69" s="1"/>
  <c r="A161" i="69" s="1"/>
  <c r="C163" i="69"/>
  <c r="B163" i="69" s="1"/>
  <c r="A163" i="69" s="1"/>
  <c r="C165" i="69"/>
  <c r="B165" i="69" s="1"/>
  <c r="A165" i="69" s="1"/>
  <c r="C167" i="69"/>
  <c r="B167" i="69" s="1"/>
  <c r="A167" i="69" s="1"/>
  <c r="C169" i="69"/>
  <c r="B169" i="69" s="1"/>
  <c r="A169" i="69" s="1"/>
  <c r="C171" i="69"/>
  <c r="B171" i="69" s="1"/>
  <c r="A171" i="69" s="1"/>
  <c r="C173" i="69"/>
  <c r="B173" i="69" s="1"/>
  <c r="A173" i="69" s="1"/>
  <c r="C175" i="69"/>
  <c r="B175" i="69" s="1"/>
  <c r="A175" i="69" s="1"/>
  <c r="C177" i="69"/>
  <c r="B177" i="69" s="1"/>
  <c r="A177" i="69" s="1"/>
  <c r="C179" i="69"/>
  <c r="B179" i="69" s="1"/>
  <c r="A179" i="69" s="1"/>
  <c r="C181" i="69"/>
  <c r="B181" i="69" s="1"/>
  <c r="A181" i="69" s="1"/>
  <c r="C183" i="69"/>
  <c r="B183" i="69" s="1"/>
  <c r="A183" i="69" s="1"/>
  <c r="C185" i="69"/>
  <c r="B185" i="69" s="1"/>
  <c r="A185" i="69" s="1"/>
  <c r="C187" i="69"/>
  <c r="B187" i="69" s="1"/>
  <c r="A187" i="69" s="1"/>
  <c r="C189" i="69"/>
  <c r="B189" i="69" s="1"/>
  <c r="A189" i="69" s="1"/>
  <c r="C191" i="69"/>
  <c r="B191" i="69" s="1"/>
  <c r="A191" i="69" s="1"/>
  <c r="C193" i="69"/>
  <c r="B193" i="69" s="1"/>
  <c r="A193" i="69" s="1"/>
  <c r="C195" i="69"/>
  <c r="B195" i="69" s="1"/>
  <c r="A195" i="69" s="1"/>
  <c r="C197" i="69"/>
  <c r="B197" i="69" s="1"/>
  <c r="A197" i="69" s="1"/>
  <c r="C199" i="69"/>
  <c r="B199" i="69" s="1"/>
  <c r="A199" i="69" s="1"/>
  <c r="C201" i="69"/>
  <c r="B201" i="69" s="1"/>
  <c r="A201" i="69" s="1"/>
  <c r="C203" i="69"/>
  <c r="B203" i="69" s="1"/>
  <c r="A203" i="69" s="1"/>
  <c r="C205" i="69"/>
  <c r="B205" i="69" s="1"/>
  <c r="A205" i="69" s="1"/>
  <c r="C207" i="69"/>
  <c r="B207" i="69" s="1"/>
  <c r="A207" i="69" s="1"/>
  <c r="C209" i="69"/>
  <c r="B209" i="69" s="1"/>
  <c r="A209" i="69" s="1"/>
  <c r="C211" i="69"/>
  <c r="B211" i="69" s="1"/>
  <c r="A211" i="69" s="1"/>
  <c r="C213" i="69"/>
  <c r="B213" i="69" s="1"/>
  <c r="A213" i="69" s="1"/>
  <c r="C215" i="69"/>
  <c r="B215" i="69" s="1"/>
  <c r="A215" i="69" s="1"/>
  <c r="C217" i="69"/>
  <c r="B217" i="69" s="1"/>
  <c r="A217" i="69" s="1"/>
  <c r="C219" i="69"/>
  <c r="B219" i="69" s="1"/>
  <c r="A219" i="69" s="1"/>
  <c r="C221" i="69"/>
  <c r="B221" i="69" s="1"/>
  <c r="A221" i="69" s="1"/>
  <c r="C223" i="69"/>
  <c r="B223" i="69" s="1"/>
  <c r="A223" i="69" s="1"/>
  <c r="C225" i="69"/>
  <c r="B225" i="69" s="1"/>
  <c r="A225" i="69" s="1"/>
  <c r="C227" i="69"/>
  <c r="B227" i="69" s="1"/>
  <c r="A227" i="69" s="1"/>
  <c r="C229" i="69"/>
  <c r="B229" i="69" s="1"/>
  <c r="A229" i="69" s="1"/>
  <c r="C231" i="69"/>
  <c r="B231" i="69" s="1"/>
  <c r="A231" i="69" s="1"/>
  <c r="C233" i="69"/>
  <c r="B233" i="69" s="1"/>
  <c r="A233" i="69" s="1"/>
  <c r="C235" i="69"/>
  <c r="B235" i="69" s="1"/>
  <c r="A235" i="69" s="1"/>
  <c r="C237" i="69"/>
  <c r="B237" i="69" s="1"/>
  <c r="A237" i="69" s="1"/>
  <c r="G6" i="69" l="1"/>
  <c r="G7" i="69" l="1"/>
  <c r="G8" i="69" l="1"/>
  <c r="G9" i="69" s="1"/>
  <c r="G10" i="69" l="1"/>
  <c r="G11" i="69" s="1"/>
  <c r="G12" i="69" l="1"/>
  <c r="G13" i="69"/>
  <c r="G14" i="69" s="1"/>
  <c r="G15" i="69" l="1"/>
  <c r="G16" i="69" s="1"/>
  <c r="G17" i="69" s="1"/>
  <c r="G18" i="69" s="1"/>
  <c r="G19" i="69" s="1"/>
  <c r="G20" i="69" s="1"/>
  <c r="G21" i="69" s="1"/>
  <c r="G22" i="69" s="1"/>
  <c r="G23" i="69" s="1"/>
  <c r="G24" i="69" s="1"/>
  <c r="G25" i="69" s="1"/>
  <c r="G26" i="69" s="1"/>
  <c r="G27" i="69" s="1"/>
  <c r="G28" i="69" s="1"/>
  <c r="G29" i="69" s="1"/>
  <c r="G30" i="69" s="1"/>
  <c r="G31" i="69" s="1"/>
  <c r="G32" i="69" s="1"/>
  <c r="G33" i="69" s="1"/>
  <c r="G34" i="69" s="1"/>
  <c r="G35" i="69" s="1"/>
  <c r="G36" i="69" s="1"/>
  <c r="G37" i="69" s="1"/>
  <c r="G38" i="69" s="1"/>
  <c r="G39" i="69" s="1"/>
  <c r="G40" i="69" s="1"/>
  <c r="G41" i="69" s="1"/>
  <c r="G42" i="69" s="1"/>
  <c r="G43" i="69" s="1"/>
  <c r="G44" i="69" s="1"/>
  <c r="G45" i="69" s="1"/>
  <c r="G46" i="69" s="1"/>
  <c r="G47" i="69" s="1"/>
  <c r="G48" i="69" s="1"/>
  <c r="G49" i="69" s="1"/>
  <c r="G50" i="69" s="1"/>
  <c r="G51" i="69" s="1"/>
  <c r="G52" i="69" s="1"/>
  <c r="G53" i="69" s="1"/>
  <c r="G54" i="69" s="1"/>
  <c r="G55" i="69" s="1"/>
  <c r="G56" i="69" s="1"/>
  <c r="G57" i="69" s="1"/>
  <c r="G58" i="69" s="1"/>
  <c r="G59" i="69" s="1"/>
  <c r="G60" i="69" s="1"/>
  <c r="G61" i="69" s="1"/>
  <c r="G62" i="69" s="1"/>
  <c r="G63" i="69" s="1"/>
  <c r="G64" i="69" s="1"/>
  <c r="G65" i="69" s="1"/>
  <c r="G66" i="69" s="1"/>
  <c r="G67" i="69" s="1"/>
  <c r="G68" i="69" s="1"/>
  <c r="G69" i="69" s="1"/>
  <c r="G70" i="69" s="1"/>
  <c r="G71" i="69" s="1"/>
  <c r="G72" i="69" s="1"/>
  <c r="G73" i="69" s="1"/>
  <c r="G74" i="69" s="1"/>
  <c r="G75" i="69" s="1"/>
  <c r="G76" i="69" s="1"/>
  <c r="G77" i="69" s="1"/>
  <c r="G78" i="69" s="1"/>
  <c r="G79" i="69" s="1"/>
  <c r="G80" i="69" s="1"/>
  <c r="G81" i="69" s="1"/>
  <c r="G82" i="69" s="1"/>
  <c r="G83" i="69" s="1"/>
  <c r="G84" i="69" s="1"/>
  <c r="G85" i="69" s="1"/>
  <c r="G86" i="69" s="1"/>
  <c r="G87" i="69" s="1"/>
  <c r="G88" i="69" s="1"/>
  <c r="G89" i="69" s="1"/>
  <c r="G90" i="69" s="1"/>
  <c r="G91" i="69" s="1"/>
  <c r="G92" i="69" s="1"/>
  <c r="G93" i="69" s="1"/>
  <c r="G94" i="69" s="1"/>
  <c r="G95" i="69" s="1"/>
  <c r="G96" i="69" s="1"/>
  <c r="G97" i="69" s="1"/>
  <c r="G98" i="69" s="1"/>
  <c r="G99" i="69" s="1"/>
  <c r="G100" i="69" s="1"/>
  <c r="G101" i="69" s="1"/>
  <c r="G102" i="69" s="1"/>
  <c r="G103" i="69" s="1"/>
  <c r="G104" i="69" s="1"/>
  <c r="G105" i="69" s="1"/>
  <c r="G106" i="69" s="1"/>
  <c r="G107" i="69" s="1"/>
  <c r="G108" i="69" s="1"/>
  <c r="G109" i="69" s="1"/>
  <c r="G110" i="69" s="1"/>
  <c r="G111" i="69" s="1"/>
  <c r="G112" i="69" s="1"/>
  <c r="G113" i="69" s="1"/>
  <c r="G114" i="69" s="1"/>
  <c r="G115" i="69" s="1"/>
  <c r="G116" i="69" s="1"/>
  <c r="G117" i="69" s="1"/>
  <c r="G118" i="69" s="1"/>
  <c r="G119" i="69" s="1"/>
  <c r="G120" i="69" s="1"/>
  <c r="G121" i="69" s="1"/>
  <c r="G122" i="69" s="1"/>
  <c r="G123" i="69" s="1"/>
  <c r="G124" i="69" s="1"/>
  <c r="G125" i="69" s="1"/>
  <c r="G126" i="69" s="1"/>
  <c r="G127" i="69" s="1"/>
  <c r="G128" i="69" s="1"/>
  <c r="G129" i="69" s="1"/>
  <c r="G130" i="69" s="1"/>
  <c r="G131" i="69" s="1"/>
  <c r="G132" i="69" s="1"/>
  <c r="G133" i="69" s="1"/>
  <c r="G134" i="69" s="1"/>
  <c r="G135" i="69" s="1"/>
  <c r="G136" i="69" s="1"/>
  <c r="G137" i="69" s="1"/>
  <c r="G138" i="69" s="1"/>
  <c r="G139" i="69" s="1"/>
  <c r="G140" i="69" s="1"/>
  <c r="G141" i="69" s="1"/>
  <c r="G142" i="69" s="1"/>
  <c r="G143" i="69" s="1"/>
  <c r="G144" i="69" s="1"/>
  <c r="G145" i="69" s="1"/>
  <c r="G146" i="69" s="1"/>
  <c r="G147" i="69" s="1"/>
  <c r="G148" i="69" s="1"/>
  <c r="G149" i="69" s="1"/>
  <c r="G150" i="69" s="1"/>
  <c r="G151" i="69" s="1"/>
  <c r="G152" i="69" s="1"/>
  <c r="G153" i="69" s="1"/>
  <c r="G154" i="69" s="1"/>
  <c r="G155" i="69" s="1"/>
  <c r="G156" i="69" s="1"/>
  <c r="G157" i="69" s="1"/>
  <c r="G158" i="69" s="1"/>
  <c r="G159" i="69" s="1"/>
  <c r="G160" i="69" s="1"/>
  <c r="G161" i="69" s="1"/>
  <c r="G162" i="69" s="1"/>
  <c r="G163" i="69" s="1"/>
  <c r="G164" i="69" s="1"/>
  <c r="G165" i="69" s="1"/>
  <c r="G166" i="69" s="1"/>
  <c r="G167" i="69" s="1"/>
  <c r="G168" i="69" s="1"/>
  <c r="G169" i="69" s="1"/>
  <c r="G170" i="69" s="1"/>
  <c r="G171" i="69" s="1"/>
  <c r="G172" i="69" s="1"/>
  <c r="G173" i="69" s="1"/>
  <c r="G174" i="69" s="1"/>
  <c r="G175" i="69" s="1"/>
  <c r="G176" i="69" s="1"/>
  <c r="G177" i="69" s="1"/>
  <c r="G178" i="69" s="1"/>
  <c r="G179" i="69" s="1"/>
  <c r="G180" i="69" s="1"/>
  <c r="G181" i="69" s="1"/>
  <c r="G182" i="69" s="1"/>
  <c r="G183" i="69" s="1"/>
  <c r="G184" i="69" s="1"/>
  <c r="G185" i="69" s="1"/>
  <c r="G186" i="69" s="1"/>
  <c r="G187" i="69" s="1"/>
  <c r="G188" i="69" s="1"/>
  <c r="G189" i="69" s="1"/>
  <c r="G190" i="69" s="1"/>
  <c r="G191" i="69" s="1"/>
  <c r="G192" i="69" s="1"/>
  <c r="G193" i="69" s="1"/>
  <c r="G194" i="69" s="1"/>
  <c r="G195" i="69" s="1"/>
  <c r="G196" i="69" s="1"/>
  <c r="G197" i="69" s="1"/>
  <c r="G198" i="69" s="1"/>
  <c r="G199" i="69" s="1"/>
  <c r="G200" i="69" s="1"/>
  <c r="G201" i="69" s="1"/>
  <c r="G202" i="69" s="1"/>
  <c r="G203" i="69" s="1"/>
  <c r="G204" i="69" s="1"/>
  <c r="G205" i="69" s="1"/>
  <c r="G206" i="69" s="1"/>
  <c r="G207" i="69" s="1"/>
  <c r="G208" i="69" s="1"/>
  <c r="G209" i="69" s="1"/>
  <c r="G210" i="69" s="1"/>
  <c r="G211" i="69" s="1"/>
  <c r="G212" i="69" s="1"/>
  <c r="G213" i="69" s="1"/>
  <c r="G214" i="69" s="1"/>
  <c r="G215" i="69" s="1"/>
  <c r="G216" i="69" s="1"/>
  <c r="G217" i="69" s="1"/>
  <c r="G218" i="69" s="1"/>
  <c r="G219" i="69" s="1"/>
  <c r="G220" i="69" s="1"/>
  <c r="G221" i="69" s="1"/>
  <c r="G222" i="69" s="1"/>
  <c r="G223" i="69" s="1"/>
  <c r="G224" i="69" s="1"/>
  <c r="G225" i="69" s="1"/>
  <c r="G226" i="69" s="1"/>
  <c r="G227" i="69" s="1"/>
  <c r="G228" i="69" s="1"/>
  <c r="G229" i="69" s="1"/>
  <c r="G230" i="69" s="1"/>
  <c r="G231" i="69" s="1"/>
  <c r="G232" i="69" s="1"/>
  <c r="G233" i="69" s="1"/>
  <c r="G234" i="69" s="1"/>
  <c r="G235" i="69" s="1"/>
  <c r="G236" i="69" s="1"/>
  <c r="G237" i="69" s="1"/>
  <c r="G238" i="69" s="1"/>
  <c r="B328" i="69" l="1"/>
  <c r="PY6" i="68" s="1"/>
  <c r="C379" i="69"/>
  <c r="D318" i="69"/>
  <c r="OC6" i="68" s="1"/>
  <c r="E369" i="69"/>
  <c r="A448" i="69"/>
  <c r="E266" i="69"/>
  <c r="ED6" i="68" s="1"/>
  <c r="B291" i="69"/>
  <c r="IV6" i="68" s="1"/>
  <c r="B392" i="69"/>
  <c r="C331" i="69"/>
  <c r="QO6" i="68" s="1"/>
  <c r="D247" i="69"/>
  <c r="AL6" i="68" s="1"/>
  <c r="D473" i="69"/>
  <c r="D302" i="69"/>
  <c r="LA6" i="68" s="1"/>
  <c r="E353" i="69"/>
  <c r="A415" i="69"/>
  <c r="A293" i="69"/>
  <c r="JE6" i="68" s="1"/>
  <c r="B344" i="69"/>
  <c r="E395" i="69"/>
  <c r="A254" i="69"/>
  <c r="BR6" i="68" s="1"/>
  <c r="D279" i="69"/>
  <c r="GP6" i="68" s="1"/>
  <c r="C315" i="69"/>
  <c r="NM6" i="68" s="1"/>
  <c r="D366" i="69"/>
  <c r="D440" i="69"/>
  <c r="E305" i="69"/>
  <c r="LQ6" i="68" s="1"/>
  <c r="A357" i="69"/>
  <c r="C421" i="69"/>
  <c r="C260" i="69"/>
  <c r="CX6" i="68" s="1"/>
  <c r="A286" i="69"/>
  <c r="HV6" i="68" s="1"/>
  <c r="D350" i="69"/>
  <c r="D408" i="69"/>
  <c r="B257" i="69"/>
  <c r="CH6" i="68" s="1"/>
  <c r="E282" i="69"/>
  <c r="HF6" i="68" s="1"/>
  <c r="C276" i="69"/>
  <c r="FZ6" i="68" s="1"/>
  <c r="E337" i="69"/>
  <c r="RU6" i="68" s="1"/>
  <c r="A290" i="69"/>
  <c r="IP6" i="68" s="1"/>
  <c r="C363" i="69"/>
  <c r="E293" i="69"/>
  <c r="JI6" i="68" s="1"/>
  <c r="A341" i="69"/>
  <c r="SK6" i="68" s="1"/>
  <c r="D382" i="69"/>
  <c r="B273" i="69"/>
  <c r="FJ6" i="68" s="1"/>
  <c r="B376" i="69"/>
  <c r="D244" i="69"/>
  <c r="W6" i="68" s="1"/>
  <c r="A270" i="69"/>
  <c r="ET6" i="68" s="1"/>
  <c r="E250" i="69"/>
  <c r="BB6" i="68" s="1"/>
  <c r="A389" i="69"/>
  <c r="D263" i="69"/>
  <c r="DN6" i="68" s="1"/>
  <c r="B434" i="69"/>
  <c r="B251" i="69"/>
  <c r="BD6" i="68" s="1"/>
  <c r="B249" i="69"/>
  <c r="AT6" i="68" s="1"/>
  <c r="D287" i="69"/>
  <c r="ID6" i="68" s="1"/>
  <c r="C475" i="69"/>
  <c r="B456" i="69"/>
  <c r="B449" i="69"/>
  <c r="A422" i="69"/>
  <c r="A268" i="69"/>
  <c r="EJ6" i="68" s="1"/>
  <c r="E280" i="69"/>
  <c r="GV6" i="68" s="1"/>
  <c r="A246" i="69"/>
  <c r="AD6" i="68" s="1"/>
  <c r="D271" i="69"/>
  <c r="FB6" i="68" s="1"/>
  <c r="A309" i="69"/>
  <c r="MG6" i="68" s="1"/>
  <c r="B402" i="69"/>
  <c r="E385" i="69"/>
  <c r="C299" i="69"/>
  <c r="KK6" i="68" s="1"/>
  <c r="C268" i="69"/>
  <c r="EL6" i="68" s="1"/>
  <c r="A245" i="69"/>
  <c r="Y6" i="68" s="1"/>
  <c r="D478" i="69"/>
  <c r="E465" i="69"/>
  <c r="A453" i="69"/>
  <c r="C468" i="69"/>
  <c r="C444" i="69"/>
  <c r="D431" i="69"/>
  <c r="E418" i="69"/>
  <c r="C250" i="69"/>
  <c r="AZ6" i="68" s="1"/>
  <c r="D277" i="69"/>
  <c r="GF6" i="68" s="1"/>
  <c r="B255" i="69"/>
  <c r="BX6" i="68" s="1"/>
  <c r="C258" i="69"/>
  <c r="CN6" i="68" s="1"/>
  <c r="D269" i="69"/>
  <c r="ER6" i="68" s="1"/>
  <c r="E248" i="69"/>
  <c r="AR6" i="68" s="1"/>
  <c r="B279" i="69"/>
  <c r="GN6" i="68" s="1"/>
  <c r="C280" i="69"/>
  <c r="GT6" i="68" s="1"/>
  <c r="E254" i="69"/>
  <c r="BV6" i="68" s="1"/>
  <c r="A399" i="69"/>
  <c r="E345" i="69"/>
  <c r="D294" i="69"/>
  <c r="JM6" i="68" s="1"/>
  <c r="E333" i="69"/>
  <c r="RA6" i="68" s="1"/>
  <c r="A385" i="69"/>
  <c r="D245" i="69"/>
  <c r="AB6" i="68" s="1"/>
  <c r="D258" i="69"/>
  <c r="CO6" i="68" s="1"/>
  <c r="C271" i="69"/>
  <c r="FA6" i="68" s="1"/>
  <c r="B284" i="69"/>
  <c r="HM6" i="68" s="1"/>
  <c r="C301" i="69"/>
  <c r="KU6" i="68" s="1"/>
  <c r="A327" i="69"/>
  <c r="PS6" i="68" s="1"/>
  <c r="D352" i="69"/>
  <c r="B378" i="69"/>
  <c r="D412" i="69"/>
  <c r="E292" i="69"/>
  <c r="JD6" i="68" s="1"/>
  <c r="D305" i="69"/>
  <c r="LP6" i="68" s="1"/>
  <c r="C318" i="69"/>
  <c r="OB6" i="68" s="1"/>
  <c r="B331" i="69"/>
  <c r="QN6" i="68" s="1"/>
  <c r="A344" i="69"/>
  <c r="E356" i="69"/>
  <c r="D369" i="69"/>
  <c r="C382" i="69"/>
  <c r="C395" i="69"/>
  <c r="A421" i="69"/>
  <c r="B332" i="69"/>
  <c r="QS6" i="68" s="1"/>
  <c r="C383" i="69"/>
  <c r="B245" i="69"/>
  <c r="Z6" i="68" s="1"/>
  <c r="B258" i="69"/>
  <c r="CM6" i="68" s="1"/>
  <c r="A271" i="69"/>
  <c r="EY6" i="68" s="1"/>
  <c r="E283" i="69"/>
  <c r="HK6" i="68" s="1"/>
  <c r="D300" i="69"/>
  <c r="KQ6" i="68" s="1"/>
  <c r="B326" i="69"/>
  <c r="PO6" i="68" s="1"/>
  <c r="E351" i="69"/>
  <c r="C377" i="69"/>
  <c r="A411" i="69"/>
  <c r="C478" i="69"/>
  <c r="B305" i="69"/>
  <c r="LN6" i="68" s="1"/>
  <c r="A318" i="69"/>
  <c r="NZ6" i="68" s="1"/>
  <c r="E330" i="69"/>
  <c r="QL6" i="68" s="1"/>
  <c r="D343" i="69"/>
  <c r="SX6" i="68" s="1"/>
  <c r="C356" i="69"/>
  <c r="B369" i="69"/>
  <c r="A382" i="69"/>
  <c r="E394" i="69"/>
  <c r="B420" i="69"/>
  <c r="A452" i="69"/>
  <c r="E400" i="69"/>
  <c r="D413" i="69"/>
  <c r="C426" i="69"/>
  <c r="B439" i="69"/>
  <c r="A458" i="69"/>
  <c r="E447" i="69"/>
  <c r="D460" i="69"/>
  <c r="C473" i="69"/>
  <c r="D265" i="69"/>
  <c r="DX6" i="68" s="1"/>
  <c r="D438" i="69"/>
  <c r="D395" i="69"/>
  <c r="C408" i="69"/>
  <c r="B421" i="69"/>
  <c r="A434" i="69"/>
  <c r="D447" i="69"/>
  <c r="B473" i="69"/>
  <c r="C455" i="69"/>
  <c r="B468" i="69"/>
  <c r="C286" i="69"/>
  <c r="HX6" i="68" s="1"/>
  <c r="D275" i="69"/>
  <c r="FV6" i="68" s="1"/>
  <c r="E246" i="69"/>
  <c r="AH6" i="68" s="1"/>
  <c r="A381" i="69"/>
  <c r="E329" i="69"/>
  <c r="QG6" i="68" s="1"/>
  <c r="D298" i="69"/>
  <c r="KG6" i="68" s="1"/>
  <c r="E349" i="69"/>
  <c r="A407" i="69"/>
  <c r="E249" i="69"/>
  <c r="AW6" i="68" s="1"/>
  <c r="D262" i="69"/>
  <c r="DI6" i="68" s="1"/>
  <c r="C275" i="69"/>
  <c r="FU6" i="68" s="1"/>
  <c r="B288" i="69"/>
  <c r="IG6" i="68" s="1"/>
  <c r="C309" i="69"/>
  <c r="MI6" i="68" s="1"/>
  <c r="A335" i="69"/>
  <c r="RG6" i="68" s="1"/>
  <c r="D360" i="69"/>
  <c r="B386" i="69"/>
  <c r="D428" i="69"/>
  <c r="E296" i="69"/>
  <c r="JX6" i="68" s="1"/>
  <c r="D309" i="69"/>
  <c r="MJ6" i="68" s="1"/>
  <c r="C322" i="69"/>
  <c r="OV6" i="68" s="1"/>
  <c r="B335" i="69"/>
  <c r="RH6" i="68" s="1"/>
  <c r="A348" i="69"/>
  <c r="E360" i="69"/>
  <c r="D373" i="69"/>
  <c r="C386" i="69"/>
  <c r="C403" i="69"/>
  <c r="C431" i="69"/>
  <c r="B348" i="69"/>
  <c r="E403" i="69"/>
  <c r="C249" i="69"/>
  <c r="AU6" i="68" s="1"/>
  <c r="B262" i="69"/>
  <c r="DG6" i="68" s="1"/>
  <c r="A275" i="69"/>
  <c r="FS6" i="68" s="1"/>
  <c r="E287" i="69"/>
  <c r="IE6" i="68" s="1"/>
  <c r="D308" i="69"/>
  <c r="ME6" i="68" s="1"/>
  <c r="B334" i="69"/>
  <c r="RC6" i="68" s="1"/>
  <c r="E359" i="69"/>
  <c r="C385" i="69"/>
  <c r="A427" i="69"/>
  <c r="C296" i="69"/>
  <c r="JV6" i="68" s="1"/>
  <c r="B309" i="69"/>
  <c r="MH6" i="68" s="1"/>
  <c r="A322" i="69"/>
  <c r="OT6" i="68" s="1"/>
  <c r="E334" i="69"/>
  <c r="RF6" i="68" s="1"/>
  <c r="D347" i="69"/>
  <c r="C360" i="69"/>
  <c r="B373" i="69"/>
  <c r="A386" i="69"/>
  <c r="D402" i="69"/>
  <c r="E429" i="69"/>
  <c r="A468" i="69"/>
  <c r="E404" i="69"/>
  <c r="D417" i="69"/>
  <c r="C430" i="69"/>
  <c r="B443" i="69"/>
  <c r="A466" i="69"/>
  <c r="E451" i="69"/>
  <c r="D464" i="69"/>
  <c r="C477" i="69"/>
  <c r="D249" i="69"/>
  <c r="AV6" i="68" s="1"/>
  <c r="B447" i="69"/>
  <c r="D399" i="69"/>
  <c r="C412" i="69"/>
  <c r="E272" i="69"/>
  <c r="FH6" i="68" s="1"/>
  <c r="B277" i="69"/>
  <c r="GD6" i="68" s="1"/>
  <c r="D251" i="69"/>
  <c r="BF6" i="68" s="1"/>
  <c r="D390" i="69"/>
  <c r="C339" i="69"/>
  <c r="SC6" i="68" s="1"/>
  <c r="E290" i="69"/>
  <c r="IT6" i="68" s="1"/>
  <c r="B340" i="69"/>
  <c r="SG6" i="68" s="1"/>
  <c r="C391" i="69"/>
  <c r="C247" i="69"/>
  <c r="AK6" i="68" s="1"/>
  <c r="B260" i="69"/>
  <c r="CW6" i="68" s="1"/>
  <c r="A273" i="69"/>
  <c r="FI6" i="68" s="1"/>
  <c r="E285" i="69"/>
  <c r="HU6" i="68" s="1"/>
  <c r="D304" i="69"/>
  <c r="LK6" i="68" s="1"/>
  <c r="B330" i="69"/>
  <c r="QI6" i="68" s="1"/>
  <c r="E355" i="69"/>
  <c r="C381" i="69"/>
  <c r="A419" i="69"/>
  <c r="C294" i="69"/>
  <c r="JL6" i="68" s="1"/>
  <c r="B307" i="69"/>
  <c r="LX6" i="68" s="1"/>
  <c r="A320" i="69"/>
  <c r="OJ6" i="68" s="1"/>
  <c r="E332" i="69"/>
  <c r="QV6" i="68" s="1"/>
  <c r="D345" i="69"/>
  <c r="C358" i="69"/>
  <c r="B371" i="69"/>
  <c r="A384" i="69"/>
  <c r="D398" i="69"/>
  <c r="B424" i="69"/>
  <c r="D338" i="69"/>
  <c r="RY6" i="68" s="1"/>
  <c r="E389" i="69"/>
  <c r="A247" i="69"/>
  <c r="AI6" i="68" s="1"/>
  <c r="E259" i="69"/>
  <c r="CU6" i="68" s="1"/>
  <c r="D272" i="69"/>
  <c r="FG6" i="68" s="1"/>
  <c r="C285" i="69"/>
  <c r="HS6" i="68" s="1"/>
  <c r="E303" i="69"/>
  <c r="LG6" i="68" s="1"/>
  <c r="C329" i="69"/>
  <c r="QE6" i="68" s="1"/>
  <c r="A355" i="69"/>
  <c r="D380" i="69"/>
  <c r="C417" i="69"/>
  <c r="A294" i="69"/>
  <c r="JJ6" i="68" s="1"/>
  <c r="E306" i="69"/>
  <c r="LV6" i="68" s="1"/>
  <c r="D319" i="69"/>
  <c r="OH6" i="68" s="1"/>
  <c r="C332" i="69"/>
  <c r="QT6" i="68" s="1"/>
  <c r="B345" i="69"/>
  <c r="A358" i="69"/>
  <c r="E370" i="69"/>
  <c r="D383" i="69"/>
  <c r="E397" i="69"/>
  <c r="C423" i="69"/>
  <c r="C458" i="69"/>
  <c r="C402" i="69"/>
  <c r="B415" i="69"/>
  <c r="A428" i="69"/>
  <c r="E440" i="69"/>
  <c r="B461" i="69"/>
  <c r="C449" i="69"/>
  <c r="B462" i="69"/>
  <c r="A475" i="69"/>
  <c r="B259" i="69"/>
  <c r="CR6" i="68" s="1"/>
  <c r="E441" i="69"/>
  <c r="B397" i="69"/>
  <c r="A410" i="69"/>
  <c r="E422" i="69"/>
  <c r="D435" i="69"/>
  <c r="E450" i="69"/>
  <c r="C476" i="69"/>
  <c r="A457" i="69"/>
  <c r="E469" i="69"/>
  <c r="A280" i="69"/>
  <c r="GR6" i="68" s="1"/>
  <c r="C288" i="69"/>
  <c r="IH6" i="68" s="1"/>
  <c r="C256" i="69"/>
  <c r="CD6" i="68" s="1"/>
  <c r="C405" i="69"/>
  <c r="A349" i="69"/>
  <c r="E297" i="69"/>
  <c r="KC6" i="68" s="1"/>
  <c r="D330" i="69"/>
  <c r="QK6" i="68" s="1"/>
  <c r="E381" i="69"/>
  <c r="E244" i="69"/>
  <c r="X6" i="68" s="1"/>
  <c r="E257" i="69"/>
  <c r="CK6" i="68" s="1"/>
  <c r="D270" i="69"/>
  <c r="EW6" i="68" s="1"/>
  <c r="C283" i="69"/>
  <c r="HI6" i="68" s="1"/>
  <c r="E299" i="69"/>
  <c r="KM6" i="68" s="1"/>
  <c r="C325" i="69"/>
  <c r="PK6" i="68" s="1"/>
  <c r="A351" i="69"/>
  <c r="D376" i="69"/>
  <c r="C409" i="69"/>
  <c r="B475" i="69"/>
  <c r="E304" i="69"/>
  <c r="LL6" i="68" s="1"/>
  <c r="D317" i="69"/>
  <c r="NX6" i="68" s="1"/>
  <c r="C330" i="69"/>
  <c r="QJ6" i="68" s="1"/>
  <c r="B343" i="69"/>
  <c r="SV6" i="68" s="1"/>
  <c r="A356" i="69"/>
  <c r="E368" i="69"/>
  <c r="D381" i="69"/>
  <c r="C394" i="69"/>
  <c r="C419" i="69"/>
  <c r="A329" i="69"/>
  <c r="QC6" i="68" s="1"/>
  <c r="B380" i="69"/>
  <c r="C244" i="69"/>
  <c r="V6" i="68" s="1"/>
  <c r="C257" i="69"/>
  <c r="CI6" i="68" s="1"/>
  <c r="B270" i="69"/>
  <c r="EU6" i="68" s="1"/>
  <c r="A283" i="69"/>
  <c r="HG6" i="68" s="1"/>
  <c r="A299" i="69"/>
  <c r="KI6" i="68" s="1"/>
  <c r="D324" i="69"/>
  <c r="PG6" i="68" s="1"/>
  <c r="B350" i="69"/>
  <c r="E375" i="69"/>
  <c r="E407" i="69"/>
  <c r="A472" i="69"/>
  <c r="C304" i="69"/>
  <c r="LJ6" i="68" s="1"/>
  <c r="B317" i="69"/>
  <c r="NV6" i="68" s="1"/>
  <c r="A330" i="69"/>
  <c r="QH6" i="68" s="1"/>
  <c r="E342" i="69"/>
  <c r="ST6" i="68" s="1"/>
  <c r="D355" i="69"/>
  <c r="C368" i="69"/>
  <c r="B381" i="69"/>
  <c r="A394" i="69"/>
  <c r="D418" i="69"/>
  <c r="E448" i="69"/>
  <c r="A400" i="69"/>
  <c r="E412" i="69"/>
  <c r="D425" i="69"/>
  <c r="C438" i="69"/>
  <c r="C456" i="69"/>
  <c r="A447" i="69"/>
  <c r="E459" i="69"/>
  <c r="D472" i="69"/>
  <c r="E268" i="69"/>
  <c r="EN6" i="68" s="1"/>
  <c r="D453" i="69"/>
  <c r="B401" i="69"/>
  <c r="A414" i="69"/>
  <c r="E426" i="69"/>
  <c r="D439" i="69"/>
  <c r="E458" i="69"/>
  <c r="B448" i="69"/>
  <c r="A461" i="69"/>
  <c r="E473" i="69"/>
  <c r="A264" i="69"/>
  <c r="DP6" i="68" s="1"/>
  <c r="A262" i="69"/>
  <c r="DF6" i="68" s="1"/>
  <c r="A469" i="69"/>
  <c r="A462" i="69"/>
  <c r="C428" i="69"/>
  <c r="E288" i="69"/>
  <c r="IJ6" i="68" s="1"/>
  <c r="B271" i="69"/>
  <c r="EZ6" i="68" s="1"/>
  <c r="A292" i="69"/>
  <c r="IZ6" i="68" s="1"/>
  <c r="E286" i="69"/>
  <c r="HZ6" i="68" s="1"/>
  <c r="B261" i="69"/>
  <c r="DB6" i="68" s="1"/>
  <c r="B384" i="69"/>
  <c r="A333" i="69"/>
  <c r="QW6" i="68" s="1"/>
  <c r="C295" i="69"/>
  <c r="JQ6" i="68" s="1"/>
  <c r="D346" i="69"/>
  <c r="D400" i="69"/>
  <c r="A249" i="69"/>
  <c r="AS6" i="68" s="1"/>
  <c r="E261" i="69"/>
  <c r="DE6" i="68" s="1"/>
  <c r="D274" i="69"/>
  <c r="FQ6" i="68" s="1"/>
  <c r="C287" i="69"/>
  <c r="IC6" i="68" s="1"/>
  <c r="E307" i="69"/>
  <c r="MA6" i="68" s="1"/>
  <c r="C333" i="69"/>
  <c r="QY6" i="68" s="1"/>
  <c r="A359" i="69"/>
  <c r="D384" i="69"/>
  <c r="C425" i="69"/>
  <c r="A296" i="69"/>
  <c r="JT6" i="68" s="1"/>
  <c r="E308" i="69"/>
  <c r="MF6" i="68" s="1"/>
  <c r="D321" i="69"/>
  <c r="OR6" i="68" s="1"/>
  <c r="C334" i="69"/>
  <c r="RD6" i="68" s="1"/>
  <c r="B347" i="69"/>
  <c r="A360" i="69"/>
  <c r="E372" i="69"/>
  <c r="D385" i="69"/>
  <c r="E401" i="69"/>
  <c r="B428" i="69"/>
  <c r="A345" i="69"/>
  <c r="C397" i="69"/>
  <c r="D248" i="69"/>
  <c r="AQ6" i="68" s="1"/>
  <c r="C261" i="69"/>
  <c r="DC6" i="68" s="1"/>
  <c r="B274" i="69"/>
  <c r="FO6" i="68" s="1"/>
  <c r="A287" i="69"/>
  <c r="IA6" i="68" s="1"/>
  <c r="A307" i="69"/>
  <c r="LW6" i="68" s="1"/>
  <c r="D332" i="69"/>
  <c r="QU6" i="68" s="1"/>
  <c r="B358" i="69"/>
  <c r="E383" i="69"/>
  <c r="E423" i="69"/>
  <c r="D295" i="69"/>
  <c r="JR6" i="68" s="1"/>
  <c r="C308" i="69"/>
  <c r="MD6" i="68" s="1"/>
  <c r="B321" i="69"/>
  <c r="OP6" i="68" s="1"/>
  <c r="A334" i="69"/>
  <c r="RB6" i="68" s="1"/>
  <c r="E346" i="69"/>
  <c r="D359" i="69"/>
  <c r="C372" i="69"/>
  <c r="B385" i="69"/>
  <c r="A401" i="69"/>
  <c r="D426" i="69"/>
  <c r="E464" i="69"/>
  <c r="A404" i="69"/>
  <c r="E416" i="69"/>
  <c r="D429" i="69"/>
  <c r="C442" i="69"/>
  <c r="C464" i="69"/>
  <c r="A451" i="69"/>
  <c r="E463" i="69"/>
  <c r="D476" i="69"/>
  <c r="E252" i="69"/>
  <c r="BL6" i="68" s="1"/>
  <c r="A445" i="69"/>
  <c r="E398" i="69"/>
  <c r="D411" i="69"/>
  <c r="C424" i="69"/>
  <c r="B437" i="69"/>
  <c r="A454" i="69"/>
  <c r="D479" i="69"/>
  <c r="D458" i="69"/>
  <c r="C471" i="69"/>
  <c r="D273" i="69"/>
  <c r="FL6" i="68" s="1"/>
  <c r="A282" i="69"/>
  <c r="HB6" i="68" s="1"/>
  <c r="B253" i="69"/>
  <c r="BN6" i="68" s="1"/>
  <c r="E393" i="69"/>
  <c r="D342" i="69"/>
  <c r="SS6" i="68" s="1"/>
  <c r="B289" i="69"/>
  <c r="IL6" i="68" s="1"/>
  <c r="A337" i="69"/>
  <c r="RQ6" i="68" s="1"/>
  <c r="B388" i="69"/>
  <c r="D246" i="69"/>
  <c r="AG6" i="68" s="1"/>
  <c r="C259" i="69"/>
  <c r="CS6" i="68" s="1"/>
  <c r="B272" i="69"/>
  <c r="FE6" i="68" s="1"/>
  <c r="A285" i="69"/>
  <c r="HQ6" i="68" s="1"/>
  <c r="A303" i="69"/>
  <c r="LC6" i="68" s="1"/>
  <c r="D328" i="69"/>
  <c r="QA6" i="68" s="1"/>
  <c r="B354" i="69"/>
  <c r="E379" i="69"/>
  <c r="E415" i="69"/>
  <c r="D293" i="69"/>
  <c r="JH6" i="68" s="1"/>
  <c r="C306" i="69"/>
  <c r="LT6" i="68" s="1"/>
  <c r="B319" i="69"/>
  <c r="OF6" i="68" s="1"/>
  <c r="A332" i="69"/>
  <c r="QR6" i="68" s="1"/>
  <c r="E344" i="69"/>
  <c r="D357" i="69"/>
  <c r="C370" i="69"/>
  <c r="B383" i="69"/>
  <c r="A397" i="69"/>
  <c r="D422" i="69"/>
  <c r="C335" i="69"/>
  <c r="RI6" i="68" s="1"/>
  <c r="D386" i="69"/>
  <c r="B246" i="69"/>
  <c r="AE6" i="68" s="1"/>
  <c r="A259" i="69"/>
  <c r="CQ6" i="68" s="1"/>
  <c r="E271" i="69"/>
  <c r="FC6" i="68" s="1"/>
  <c r="D284" i="69"/>
  <c r="HO6" i="68" s="1"/>
  <c r="B302" i="69"/>
  <c r="KY6" i="68" s="1"/>
  <c r="E327" i="69"/>
  <c r="PW6" i="68" s="1"/>
  <c r="C353" i="69"/>
  <c r="A379" i="69"/>
  <c r="B414" i="69"/>
  <c r="B293" i="69"/>
  <c r="JF6" i="68" s="1"/>
  <c r="A306" i="69"/>
  <c r="LR6" i="68" s="1"/>
  <c r="E318" i="69"/>
  <c r="OD6" i="68" s="1"/>
  <c r="D331" i="69"/>
  <c r="QP6" i="68" s="1"/>
  <c r="C344" i="69"/>
  <c r="B357" i="69"/>
  <c r="A370" i="69"/>
  <c r="E382" i="69"/>
  <c r="B396" i="69"/>
  <c r="E421" i="69"/>
  <c r="B455" i="69"/>
  <c r="D401" i="69"/>
  <c r="C414" i="69"/>
  <c r="B427" i="69"/>
  <c r="A440" i="69"/>
  <c r="D459" i="69"/>
  <c r="D448" i="69"/>
  <c r="C461" i="69"/>
  <c r="B474" i="69"/>
  <c r="C262" i="69"/>
  <c r="DH6" i="68" s="1"/>
  <c r="B440" i="69"/>
  <c r="C396" i="69"/>
  <c r="B409" i="69"/>
  <c r="A260" i="69"/>
  <c r="CV6" i="68" s="1"/>
  <c r="B285" i="69"/>
  <c r="HR6" i="68" s="1"/>
  <c r="E270" i="69"/>
  <c r="EX6" i="68" s="1"/>
  <c r="C245" i="69"/>
  <c r="AA6" i="68" s="1"/>
  <c r="E377" i="69"/>
  <c r="D326" i="69"/>
  <c r="PQ6" i="68" s="1"/>
  <c r="E301" i="69"/>
  <c r="KW6" i="68" s="1"/>
  <c r="A353" i="69"/>
  <c r="C413" i="69"/>
  <c r="D250" i="69"/>
  <c r="BA6" i="68" s="1"/>
  <c r="C263" i="69"/>
  <c r="DM6" i="68" s="1"/>
  <c r="B276" i="69"/>
  <c r="FY6" i="68" s="1"/>
  <c r="A289" i="69"/>
  <c r="IK6" i="68" s="1"/>
  <c r="A311" i="69"/>
  <c r="MQ6" i="68" s="1"/>
  <c r="D336" i="69"/>
  <c r="RO6" i="68" s="1"/>
  <c r="B362" i="69"/>
  <c r="E387" i="69"/>
  <c r="E431" i="69"/>
  <c r="D297" i="69"/>
  <c r="KB6" i="68" s="1"/>
  <c r="C310" i="69"/>
  <c r="MN6" i="68" s="1"/>
  <c r="B323" i="69"/>
  <c r="OZ6" i="68" s="1"/>
  <c r="A336" i="69"/>
  <c r="RL6" i="68" s="1"/>
  <c r="E348" i="69"/>
  <c r="D361" i="69"/>
  <c r="C374" i="69"/>
  <c r="B387" i="69"/>
  <c r="A405" i="69"/>
  <c r="B300" i="69"/>
  <c r="KO6" i="68" s="1"/>
  <c r="C351" i="69"/>
  <c r="B410" i="69"/>
  <c r="B250" i="69"/>
  <c r="AY6" i="68" s="1"/>
  <c r="A263" i="69"/>
  <c r="DK6" i="68" s="1"/>
  <c r="E275" i="69"/>
  <c r="FW6" i="68" s="1"/>
  <c r="D288" i="69"/>
  <c r="II6" i="68" s="1"/>
  <c r="B310" i="69"/>
  <c r="MM6" i="68" s="1"/>
  <c r="E335" i="69"/>
  <c r="RK6" i="68" s="1"/>
  <c r="C361" i="69"/>
  <c r="A387" i="69"/>
  <c r="B430" i="69"/>
  <c r="B297" i="69"/>
  <c r="JZ6" i="68" s="1"/>
  <c r="A310" i="69"/>
  <c r="ML6" i="68" s="1"/>
  <c r="E322" i="69"/>
  <c r="OX6" i="68" s="1"/>
  <c r="D335" i="69"/>
  <c r="RJ6" i="68" s="1"/>
  <c r="C348" i="69"/>
  <c r="B361" i="69"/>
  <c r="A374" i="69"/>
  <c r="E386" i="69"/>
  <c r="B404" i="69"/>
  <c r="A433" i="69"/>
  <c r="B471" i="69"/>
  <c r="D405" i="69"/>
  <c r="C418" i="69"/>
  <c r="B431" i="69"/>
  <c r="A444" i="69"/>
  <c r="D467" i="69"/>
  <c r="D452" i="69"/>
  <c r="C465" i="69"/>
  <c r="B478" i="69"/>
  <c r="C246" i="69"/>
  <c r="AF6" i="68" s="1"/>
  <c r="C450" i="69"/>
  <c r="C400" i="69"/>
  <c r="B413" i="69"/>
  <c r="A426" i="69"/>
  <c r="E438" i="69"/>
  <c r="B457" i="69"/>
  <c r="C447" i="69"/>
  <c r="B460" i="69"/>
  <c r="A473" i="69"/>
  <c r="B267" i="69"/>
  <c r="EF6" i="68" s="1"/>
  <c r="E262" i="69"/>
  <c r="DJ6" i="68" s="1"/>
  <c r="A431" i="69"/>
  <c r="E361" i="69"/>
  <c r="D310" i="69"/>
  <c r="MO6" i="68" s="1"/>
  <c r="E317" i="69"/>
  <c r="NY6" i="68" s="1"/>
  <c r="A369" i="69"/>
  <c r="C445" i="69"/>
  <c r="D254" i="69"/>
  <c r="BU6" i="68" s="1"/>
  <c r="C267" i="69"/>
  <c r="EG6" i="68" s="1"/>
  <c r="B280" i="69"/>
  <c r="GS6" i="68" s="1"/>
  <c r="C293" i="69"/>
  <c r="JG6" i="68" s="1"/>
  <c r="A319" i="69"/>
  <c r="OE6" i="68" s="1"/>
  <c r="D344" i="69"/>
  <c r="B370" i="69"/>
  <c r="D396" i="69"/>
  <c r="D449" i="69"/>
  <c r="D301" i="69"/>
  <c r="KV6" i="68" s="1"/>
  <c r="C314" i="69"/>
  <c r="NH6" i="68" s="1"/>
  <c r="B327" i="69"/>
  <c r="PT6" i="68" s="1"/>
  <c r="A340" i="69"/>
  <c r="SF6" i="68" s="1"/>
  <c r="E352" i="69"/>
  <c r="D365" i="69"/>
  <c r="C378" i="69"/>
  <c r="B391" i="69"/>
  <c r="A413" i="69"/>
  <c r="B316" i="69"/>
  <c r="NQ6" i="68" s="1"/>
  <c r="C367" i="69"/>
  <c r="B442" i="69"/>
  <c r="B254" i="69"/>
  <c r="BS6" i="68" s="1"/>
  <c r="A267" i="69"/>
  <c r="EE6" i="68" s="1"/>
  <c r="E279" i="69"/>
  <c r="GQ6" i="68" s="1"/>
  <c r="D292" i="69"/>
  <c r="JC6" i="68" s="1"/>
  <c r="B318" i="69"/>
  <c r="OA6" i="68" s="1"/>
  <c r="E343" i="69"/>
  <c r="SY6" i="68" s="1"/>
  <c r="C369" i="69"/>
  <c r="A395" i="69"/>
  <c r="C446" i="69"/>
  <c r="B301" i="69"/>
  <c r="KT6" i="68" s="1"/>
  <c r="A314" i="69"/>
  <c r="NF6" i="68" s="1"/>
  <c r="E326" i="69"/>
  <c r="PR6" i="68" s="1"/>
  <c r="D339" i="69"/>
  <c r="SD6" i="68" s="1"/>
  <c r="C352" i="69"/>
  <c r="B365" i="69"/>
  <c r="A378" i="69"/>
  <c r="E390" i="69"/>
  <c r="B412" i="69"/>
  <c r="A441" i="69"/>
  <c r="E396" i="69"/>
  <c r="D409" i="69"/>
  <c r="C422" i="69"/>
  <c r="B435" i="69"/>
  <c r="A450" i="69"/>
  <c r="D475" i="69"/>
  <c r="D456" i="69"/>
  <c r="C469" i="69"/>
  <c r="D281" i="69"/>
  <c r="GZ6" i="68" s="1"/>
  <c r="C443" i="69"/>
  <c r="A398" i="69"/>
  <c r="E410" i="69"/>
  <c r="D423" i="69"/>
  <c r="C436" i="69"/>
  <c r="C452" i="69"/>
  <c r="A478" i="69"/>
  <c r="E457" i="69"/>
  <c r="D470" i="69"/>
  <c r="E276" i="69"/>
  <c r="GB6" i="68" s="1"/>
  <c r="A408" i="69"/>
  <c r="E420" i="69"/>
  <c r="D433" i="69"/>
  <c r="E446" i="69"/>
  <c r="C472" i="69"/>
  <c r="A455" i="69"/>
  <c r="E467" i="69"/>
  <c r="A288" i="69"/>
  <c r="IF6" i="68" s="1"/>
  <c r="C427" i="69"/>
  <c r="A460" i="69"/>
  <c r="E402" i="69"/>
  <c r="D285" i="69"/>
  <c r="HT6" i="68" s="1"/>
  <c r="D283" i="69"/>
  <c r="HJ6" i="68" s="1"/>
  <c r="A258" i="69"/>
  <c r="CL6" i="68" s="1"/>
  <c r="E411" i="69"/>
  <c r="B352" i="69"/>
  <c r="A301" i="69"/>
  <c r="KS6" i="68" s="1"/>
  <c r="C327" i="69"/>
  <c r="PU6" i="68" s="1"/>
  <c r="D378" i="69"/>
  <c r="A244" i="69"/>
  <c r="T6" i="68" s="1"/>
  <c r="A257" i="69"/>
  <c r="CG6" i="68" s="1"/>
  <c r="E269" i="69"/>
  <c r="ES6" i="68" s="1"/>
  <c r="D282" i="69"/>
  <c r="HE6" i="68" s="1"/>
  <c r="B298" i="69"/>
  <c r="KE6" i="68" s="1"/>
  <c r="E323" i="69"/>
  <c r="PC6" i="68" s="1"/>
  <c r="C349" i="69"/>
  <c r="A375" i="69"/>
  <c r="B406" i="69"/>
  <c r="E468" i="69"/>
  <c r="A304" i="69"/>
  <c r="LH6" i="68" s="1"/>
  <c r="E316" i="69"/>
  <c r="NT6" i="68" s="1"/>
  <c r="D329" i="69"/>
  <c r="QF6" i="68" s="1"/>
  <c r="C342" i="69"/>
  <c r="SR6" i="68" s="1"/>
  <c r="B355" i="69"/>
  <c r="A368" i="69"/>
  <c r="E380" i="69"/>
  <c r="D393" i="69"/>
  <c r="E417" i="69"/>
  <c r="E325" i="69"/>
  <c r="PM6" i="68" s="1"/>
  <c r="A377" i="69"/>
  <c r="E476" i="69"/>
  <c r="D256" i="69"/>
  <c r="CE6" i="68" s="1"/>
  <c r="C269" i="69"/>
  <c r="EQ6" i="68" s="1"/>
  <c r="B282" i="69"/>
  <c r="HC6" i="68" s="1"/>
  <c r="C297" i="69"/>
  <c r="KA6" i="68" s="1"/>
  <c r="A323" i="69"/>
  <c r="OY6" i="68" s="1"/>
  <c r="D348" i="69"/>
  <c r="B374" i="69"/>
  <c r="D404" i="69"/>
  <c r="D465" i="69"/>
  <c r="D303" i="69"/>
  <c r="LF6" i="68" s="1"/>
  <c r="C316" i="69"/>
  <c r="NR6" i="68" s="1"/>
  <c r="B329" i="69"/>
  <c r="QD6" i="68" s="1"/>
  <c r="A342" i="69"/>
  <c r="SP6" i="68" s="1"/>
  <c r="E354" i="69"/>
  <c r="D367" i="69"/>
  <c r="C380" i="69"/>
  <c r="B393" i="69"/>
  <c r="A417" i="69"/>
  <c r="E445" i="69"/>
  <c r="B399" i="69"/>
  <c r="A412" i="69"/>
  <c r="E424" i="69"/>
  <c r="D437" i="69"/>
  <c r="E454" i="69"/>
  <c r="B446" i="69"/>
  <c r="A459" i="69"/>
  <c r="E471" i="69"/>
  <c r="A272" i="69"/>
  <c r="FD6" i="68" s="1"/>
  <c r="C435" i="69"/>
  <c r="A476" i="69"/>
  <c r="E406" i="69"/>
  <c r="D419" i="69"/>
  <c r="C432" i="69"/>
  <c r="B445" i="69"/>
  <c r="A470" i="69"/>
  <c r="E453" i="69"/>
  <c r="D466" i="69"/>
  <c r="C479" i="69"/>
  <c r="E278" i="69"/>
  <c r="GL6" i="68" s="1"/>
  <c r="A250" i="69"/>
  <c r="AX6" i="68" s="1"/>
  <c r="C387" i="69"/>
  <c r="B336" i="69"/>
  <c r="RM6" i="68" s="1"/>
  <c r="C292" i="69"/>
  <c r="JB6" i="68" s="1"/>
  <c r="C343" i="69"/>
  <c r="SW6" i="68" s="1"/>
  <c r="D394" i="69"/>
  <c r="B248" i="69"/>
  <c r="AO6" i="68" s="1"/>
  <c r="A261" i="69"/>
  <c r="DA6" i="68" s="1"/>
  <c r="E273" i="69"/>
  <c r="FM6" i="68" s="1"/>
  <c r="D286" i="69"/>
  <c r="HY6" i="68" s="1"/>
  <c r="B306" i="69"/>
  <c r="LS6" i="68" s="1"/>
  <c r="E331" i="69"/>
  <c r="QQ6" i="68" s="1"/>
  <c r="C357" i="69"/>
  <c r="A383" i="69"/>
  <c r="B422" i="69"/>
  <c r="B295" i="69"/>
  <c r="JP6" i="68" s="1"/>
  <c r="A308" i="69"/>
  <c r="MB6" i="68" s="1"/>
  <c r="E320" i="69"/>
  <c r="ON6" i="68" s="1"/>
  <c r="D333" i="69"/>
  <c r="QZ6" i="68" s="1"/>
  <c r="C346" i="69"/>
  <c r="B359" i="69"/>
  <c r="A372" i="69"/>
  <c r="E384" i="69"/>
  <c r="B400" i="69"/>
  <c r="E425" i="69"/>
  <c r="E341" i="69"/>
  <c r="SO6" i="68" s="1"/>
  <c r="A393" i="69"/>
  <c r="E247" i="69"/>
  <c r="AM6" i="68" s="1"/>
  <c r="D260" i="69"/>
  <c r="CY6" i="68" s="1"/>
  <c r="C273" i="69"/>
  <c r="FK6" i="68" s="1"/>
  <c r="B286" i="69"/>
  <c r="HW6" i="68" s="1"/>
  <c r="C305" i="69"/>
  <c r="LO6" i="68" s="1"/>
  <c r="A331" i="69"/>
  <c r="QM6" i="68" s="1"/>
  <c r="D356" i="69"/>
  <c r="B382" i="69"/>
  <c r="D420" i="69"/>
  <c r="E294" i="69"/>
  <c r="JN6" i="68" s="1"/>
  <c r="D307" i="69"/>
  <c r="LZ6" i="68" s="1"/>
  <c r="C320" i="69"/>
  <c r="OL6" i="68" s="1"/>
  <c r="B333" i="69"/>
  <c r="QX6" i="68" s="1"/>
  <c r="A346" i="69"/>
  <c r="E358" i="69"/>
  <c r="D371" i="69"/>
  <c r="C384" i="69"/>
  <c r="C399" i="69"/>
  <c r="A425" i="69"/>
  <c r="D461" i="69"/>
  <c r="B403" i="69"/>
  <c r="A416" i="69"/>
  <c r="E428" i="69"/>
  <c r="D441" i="69"/>
  <c r="E462" i="69"/>
  <c r="B450" i="69"/>
  <c r="A463" i="69"/>
  <c r="E475" i="69"/>
  <c r="D430" i="69"/>
  <c r="C466" i="69"/>
  <c r="C404" i="69"/>
  <c r="B417" i="69"/>
  <c r="A430" i="69"/>
  <c r="E442" i="69"/>
  <c r="B465" i="69"/>
  <c r="C451" i="69"/>
  <c r="B464" i="69"/>
  <c r="A477" i="69"/>
  <c r="A256" i="69"/>
  <c r="CB6" i="68" s="1"/>
  <c r="B312" i="69"/>
  <c r="MW6" i="68" s="1"/>
  <c r="E274" i="69"/>
  <c r="FR6" i="68" s="1"/>
  <c r="D257" i="69"/>
  <c r="CJ6" i="68" s="1"/>
  <c r="D462" i="69"/>
  <c r="E474" i="69"/>
  <c r="E434" i="69"/>
  <c r="C290" i="69"/>
  <c r="IR6" i="68" s="1"/>
  <c r="E256" i="69"/>
  <c r="CF6" i="68" s="1"/>
  <c r="B287" i="69"/>
  <c r="IB6" i="68" s="1"/>
  <c r="C266" i="69"/>
  <c r="EB6" i="68" s="1"/>
  <c r="E258" i="69"/>
  <c r="CP6" i="68" s="1"/>
  <c r="C284" i="69"/>
  <c r="HN6" i="68" s="1"/>
  <c r="C347" i="69"/>
  <c r="E321" i="69"/>
  <c r="OS6" i="68" s="1"/>
  <c r="A325" i="69"/>
  <c r="PI6" i="68" s="1"/>
  <c r="D255" i="69"/>
  <c r="BZ6" i="68" s="1"/>
  <c r="B281" i="69"/>
  <c r="GX6" i="68" s="1"/>
  <c r="C270" i="69"/>
  <c r="EV6" i="68" s="1"/>
  <c r="B472" i="69"/>
  <c r="C459" i="69"/>
  <c r="D446" i="69"/>
  <c r="D455" i="69"/>
  <c r="A438" i="69"/>
  <c r="B425" i="69"/>
  <c r="A252" i="69"/>
  <c r="BH6" i="68" s="1"/>
  <c r="B263" i="69"/>
  <c r="DL6" i="68" s="1"/>
  <c r="A284" i="69"/>
  <c r="HL6" i="68" s="1"/>
  <c r="B244" i="69"/>
  <c r="U6" i="68" s="1"/>
  <c r="C274" i="69"/>
  <c r="FP6" i="68" s="1"/>
  <c r="D253" i="69"/>
  <c r="BP6" i="68" s="1"/>
  <c r="A266" i="69"/>
  <c r="DZ6" i="68" s="1"/>
  <c r="D267" i="69"/>
  <c r="EH6" i="68" s="1"/>
  <c r="C454" i="69"/>
  <c r="C371" i="69"/>
  <c r="B320" i="69"/>
  <c r="OK6" i="68" s="1"/>
  <c r="B308" i="69"/>
  <c r="MC6" i="68" s="1"/>
  <c r="C359" i="69"/>
  <c r="B426" i="69"/>
  <c r="B252" i="69"/>
  <c r="BI6" i="68" s="1"/>
  <c r="A265" i="69"/>
  <c r="DU6" i="68" s="1"/>
  <c r="E277" i="69"/>
  <c r="GG6" i="68" s="1"/>
  <c r="D290" i="69"/>
  <c r="IS6" i="68" s="1"/>
  <c r="B314" i="69"/>
  <c r="NG6" i="68" s="1"/>
  <c r="E339" i="69"/>
  <c r="SE6" i="68" s="1"/>
  <c r="C365" i="69"/>
  <c r="A391" i="69"/>
  <c r="B438" i="69"/>
  <c r="B299" i="69"/>
  <c r="KJ6" i="68" s="1"/>
  <c r="A312" i="69"/>
  <c r="MV6" i="68" s="1"/>
  <c r="E324" i="69"/>
  <c r="PH6" i="68" s="1"/>
  <c r="D337" i="69"/>
  <c r="RT6" i="68" s="1"/>
  <c r="C350" i="69"/>
  <c r="B363" i="69"/>
  <c r="A376" i="69"/>
  <c r="E388" i="69"/>
  <c r="B408" i="69"/>
  <c r="D306" i="69"/>
  <c r="LU6" i="68" s="1"/>
  <c r="E357" i="69"/>
  <c r="A423" i="69"/>
  <c r="E251" i="69"/>
  <c r="BG6" i="68" s="1"/>
  <c r="D264" i="69"/>
  <c r="DS6" i="68" s="1"/>
  <c r="C277" i="69"/>
  <c r="GE6" i="68" s="1"/>
  <c r="B290" i="69"/>
  <c r="IQ6" i="68" s="1"/>
  <c r="C313" i="69"/>
  <c r="NC6" i="68" s="1"/>
  <c r="A339" i="69"/>
  <c r="SA6" i="68" s="1"/>
  <c r="D364" i="69"/>
  <c r="B390" i="69"/>
  <c r="D436" i="69"/>
  <c r="E298" i="69"/>
  <c r="KH6" i="68" s="1"/>
  <c r="D311" i="69"/>
  <c r="MT6" i="68" s="1"/>
  <c r="C324" i="69"/>
  <c r="PF6" i="68" s="1"/>
  <c r="B337" i="69"/>
  <c r="RR6" i="68" s="1"/>
  <c r="A350" i="69"/>
  <c r="E362" i="69"/>
  <c r="D375" i="69"/>
  <c r="C388" i="69"/>
  <c r="C407" i="69"/>
  <c r="B436" i="69"/>
  <c r="D477" i="69"/>
  <c r="B407" i="69"/>
  <c r="A420" i="69"/>
  <c r="E432" i="69"/>
  <c r="D445" i="69"/>
  <c r="E470" i="69"/>
  <c r="B454" i="69"/>
  <c r="A467" i="69"/>
  <c r="E479" i="69"/>
  <c r="E456" i="69"/>
  <c r="A402" i="69"/>
  <c r="E414" i="69"/>
  <c r="D427" i="69"/>
  <c r="C440" i="69"/>
  <c r="C460" i="69"/>
  <c r="A449" i="69"/>
  <c r="E461" i="69"/>
  <c r="D474" i="69"/>
  <c r="E260" i="69"/>
  <c r="CZ6" i="68" s="1"/>
  <c r="D259" i="69"/>
  <c r="CT6" i="68" s="1"/>
  <c r="B418" i="69"/>
  <c r="C355" i="69"/>
  <c r="B304" i="69"/>
  <c r="LI6" i="68" s="1"/>
  <c r="B324" i="69"/>
  <c r="PE6" i="68" s="1"/>
  <c r="C375" i="69"/>
  <c r="C470" i="69"/>
  <c r="B256" i="69"/>
  <c r="CC6" i="68" s="1"/>
  <c r="A269" i="69"/>
  <c r="EO6" i="68" s="1"/>
  <c r="E281" i="69"/>
  <c r="HA6" i="68" s="1"/>
  <c r="D296" i="69"/>
  <c r="JW6" i="68" s="1"/>
  <c r="B322" i="69"/>
  <c r="OU6" i="68" s="1"/>
  <c r="E347" i="69"/>
  <c r="C373" i="69"/>
  <c r="A403" i="69"/>
  <c r="C462" i="69"/>
  <c r="B303" i="69"/>
  <c r="LD6" i="68" s="1"/>
  <c r="A316" i="69"/>
  <c r="NP6" i="68" s="1"/>
  <c r="E328" i="69"/>
  <c r="QB6" i="68" s="1"/>
  <c r="D341" i="69"/>
  <c r="SN6" i="68" s="1"/>
  <c r="C354" i="69"/>
  <c r="B367" i="69"/>
  <c r="A380" i="69"/>
  <c r="E392" i="69"/>
  <c r="B416" i="69"/>
  <c r="D322" i="69"/>
  <c r="OW6" i="68" s="1"/>
  <c r="E373" i="69"/>
  <c r="A464" i="69"/>
  <c r="E255" i="69"/>
  <c r="CA6" i="68" s="1"/>
  <c r="D268" i="69"/>
  <c r="EM6" i="68" s="1"/>
  <c r="C281" i="69"/>
  <c r="GY6" i="68" s="1"/>
  <c r="E295" i="69"/>
  <c r="JS6" i="68" s="1"/>
  <c r="C321" i="69"/>
  <c r="OQ6" i="68" s="1"/>
  <c r="A347" i="69"/>
  <c r="D372" i="69"/>
  <c r="C401" i="69"/>
  <c r="B459" i="69"/>
  <c r="E302" i="69"/>
  <c r="LB6" i="68" s="1"/>
  <c r="D315" i="69"/>
  <c r="NN6" i="68" s="1"/>
  <c r="C328" i="69"/>
  <c r="PZ6" i="68" s="1"/>
  <c r="B341" i="69"/>
  <c r="SL6" i="68" s="1"/>
  <c r="A354" i="69"/>
  <c r="E366" i="69"/>
  <c r="D379" i="69"/>
  <c r="C392" i="69"/>
  <c r="C415" i="69"/>
  <c r="B444" i="69"/>
  <c r="C398" i="69"/>
  <c r="B411" i="69"/>
  <c r="A424" i="69"/>
  <c r="E436" i="69"/>
  <c r="B453" i="69"/>
  <c r="E478" i="69"/>
  <c r="B458" i="69"/>
  <c r="A471" i="69"/>
  <c r="B275" i="69"/>
  <c r="FT6" i="68" s="1"/>
  <c r="E433" i="69"/>
  <c r="E472" i="69"/>
  <c r="A406" i="69"/>
  <c r="B247" i="69"/>
  <c r="AJ6" i="68" s="1"/>
  <c r="D291" i="69"/>
  <c r="IX6" i="68" s="1"/>
  <c r="C264" i="69"/>
  <c r="DR6" i="68" s="1"/>
  <c r="C437" i="69"/>
  <c r="A365" i="69"/>
  <c r="E313" i="69"/>
  <c r="NE6" i="68" s="1"/>
  <c r="D314" i="69"/>
  <c r="NI6" i="68" s="1"/>
  <c r="E365" i="69"/>
  <c r="A439" i="69"/>
  <c r="E253" i="69"/>
  <c r="BQ6" i="68" s="1"/>
  <c r="D266" i="69"/>
  <c r="EC6" i="68" s="1"/>
  <c r="C279" i="69"/>
  <c r="GO6" i="68" s="1"/>
  <c r="B292" i="69"/>
  <c r="JA6" i="68" s="1"/>
  <c r="C317" i="69"/>
  <c r="NW6" i="68" s="1"/>
  <c r="A343" i="69"/>
  <c r="SU6" i="68" s="1"/>
  <c r="D368" i="69"/>
  <c r="B394" i="69"/>
  <c r="D444" i="69"/>
  <c r="E300" i="69"/>
  <c r="KR6" i="68" s="1"/>
  <c r="D313" i="69"/>
  <c r="ND6" i="68" s="1"/>
  <c r="C326" i="69"/>
  <c r="PP6" i="68" s="1"/>
  <c r="B339" i="69"/>
  <c r="SB6" i="68" s="1"/>
  <c r="A352" i="69"/>
  <c r="E364" i="69"/>
  <c r="D377" i="69"/>
  <c r="C390" i="69"/>
  <c r="C411" i="69"/>
  <c r="A313" i="69"/>
  <c r="NA6" i="68" s="1"/>
  <c r="B364" i="69"/>
  <c r="E435" i="69"/>
  <c r="C253" i="69"/>
  <c r="BO6" i="68" s="1"/>
  <c r="B266" i="69"/>
  <c r="EA6" i="68" s="1"/>
  <c r="A279" i="69"/>
  <c r="GM6" i="68" s="1"/>
  <c r="E291" i="69"/>
  <c r="IY6" i="68" s="1"/>
  <c r="D316" i="69"/>
  <c r="NS6" i="68" s="1"/>
  <c r="B342" i="69"/>
  <c r="SQ6" i="68" s="1"/>
  <c r="E367" i="69"/>
  <c r="C393" i="69"/>
  <c r="A443" i="69"/>
  <c r="C300" i="69"/>
  <c r="KP6" i="68" s="1"/>
  <c r="B313" i="69"/>
  <c r="NB6" i="68" s="1"/>
  <c r="A326" i="69"/>
  <c r="PN6" i="68" s="1"/>
  <c r="E338" i="69"/>
  <c r="RZ6" i="68" s="1"/>
  <c r="D351" i="69"/>
  <c r="C364" i="69"/>
  <c r="B377" i="69"/>
  <c r="A390" i="69"/>
  <c r="D410" i="69"/>
  <c r="C439" i="69"/>
  <c r="A396" i="69"/>
  <c r="E408" i="69"/>
  <c r="D421" i="69"/>
  <c r="C434" i="69"/>
  <c r="C448" i="69"/>
  <c r="A474" i="69"/>
  <c r="E455" i="69"/>
  <c r="D468" i="69"/>
  <c r="E284" i="69"/>
  <c r="HP6" i="68" s="1"/>
  <c r="A429" i="69"/>
  <c r="B463" i="69"/>
  <c r="D403" i="69"/>
  <c r="C416" i="69"/>
  <c r="B429" i="69"/>
  <c r="A442" i="69"/>
  <c r="D463" i="69"/>
  <c r="D450" i="69"/>
  <c r="C463" i="69"/>
  <c r="B476" i="69"/>
  <c r="C254" i="69"/>
  <c r="BT6" i="68" s="1"/>
  <c r="C272" i="69"/>
  <c r="FF6" i="68" s="1"/>
  <c r="B467" i="69"/>
  <c r="D374" i="69"/>
  <c r="C323" i="69"/>
  <c r="PA6" i="68" s="1"/>
  <c r="A305" i="69"/>
  <c r="LM6" i="68" s="1"/>
  <c r="B356" i="69"/>
  <c r="E419" i="69"/>
  <c r="C251" i="69"/>
  <c r="BE6" i="68" s="1"/>
  <c r="B264" i="69"/>
  <c r="DQ6" i="68" s="1"/>
  <c r="A277" i="69"/>
  <c r="GC6" i="68" s="1"/>
  <c r="E289" i="69"/>
  <c r="IO6" i="68" s="1"/>
  <c r="D312" i="69"/>
  <c r="MY6" i="68" s="1"/>
  <c r="B338" i="69"/>
  <c r="RW6" i="68" s="1"/>
  <c r="E363" i="69"/>
  <c r="C389" i="69"/>
  <c r="A435" i="69"/>
  <c r="C298" i="69"/>
  <c r="KF6" i="68" s="1"/>
  <c r="B311" i="69"/>
  <c r="MR6" i="68" s="1"/>
  <c r="A324" i="69"/>
  <c r="PD6" i="68" s="1"/>
  <c r="E336" i="69"/>
  <c r="RP6" i="68" s="1"/>
  <c r="D349" i="69"/>
  <c r="C362" i="69"/>
  <c r="B375" i="69"/>
  <c r="A388" i="69"/>
  <c r="D406" i="69"/>
  <c r="C303" i="69"/>
  <c r="LE6" i="68" s="1"/>
  <c r="D354" i="69"/>
  <c r="D416" i="69"/>
  <c r="A251" i="69"/>
  <c r="BC6" i="68" s="1"/>
  <c r="E263" i="69"/>
  <c r="DO6" i="68" s="1"/>
  <c r="D276" i="69"/>
  <c r="GA6" i="68" s="1"/>
  <c r="C289" i="69"/>
  <c r="IM6" i="68" s="1"/>
  <c r="E311" i="69"/>
  <c r="MU6" i="68" s="1"/>
  <c r="C337" i="69"/>
  <c r="RS6" i="68" s="1"/>
  <c r="A363" i="69"/>
  <c r="D388" i="69"/>
  <c r="C433" i="69"/>
  <c r="A298" i="69"/>
  <c r="KD6" i="68" s="1"/>
  <c r="E310" i="69"/>
  <c r="MP6" i="68" s="1"/>
  <c r="D323" i="69"/>
  <c r="PB6" i="68" s="1"/>
  <c r="C336" i="69"/>
  <c r="RN6" i="68" s="1"/>
  <c r="B349" i="69"/>
  <c r="A362" i="69"/>
  <c r="E374" i="69"/>
  <c r="D387" i="69"/>
  <c r="E405" i="69"/>
  <c r="D434" i="69"/>
  <c r="C474" i="69"/>
  <c r="C406" i="69"/>
  <c r="B419" i="69"/>
  <c r="A432" i="69"/>
  <c r="E444" i="69"/>
  <c r="B469" i="69"/>
  <c r="C453" i="69"/>
  <c r="B466" i="69"/>
  <c r="A479" i="69"/>
  <c r="A437" i="69"/>
  <c r="B479" i="69"/>
  <c r="D407" i="69"/>
  <c r="C420" i="69"/>
  <c r="B433" i="69"/>
  <c r="A446" i="69"/>
  <c r="D471" i="69"/>
  <c r="D454" i="69"/>
  <c r="C467" i="69"/>
  <c r="D289" i="69"/>
  <c r="IN6" i="68" s="1"/>
  <c r="B283" i="69"/>
  <c r="HH6" i="68" s="1"/>
  <c r="E449" i="69"/>
  <c r="B441" i="69"/>
  <c r="D415" i="69"/>
  <c r="A276" i="69"/>
  <c r="FX6" i="68" s="1"/>
  <c r="E264" i="69"/>
  <c r="DT6" i="68" s="1"/>
  <c r="E245" i="69"/>
  <c r="AC6" i="68" s="1"/>
  <c r="C282" i="69"/>
  <c r="HD6" i="68" s="1"/>
  <c r="D261" i="69"/>
  <c r="DD6" i="68" s="1"/>
  <c r="A297" i="69"/>
  <c r="JY6" i="68" s="1"/>
  <c r="A274" i="69"/>
  <c r="FN6" i="68" s="1"/>
  <c r="C248" i="69"/>
  <c r="AP6" i="68" s="1"/>
  <c r="D424" i="69"/>
  <c r="D358" i="69"/>
  <c r="C307" i="69"/>
  <c r="LY6" i="68" s="1"/>
  <c r="A321" i="69"/>
  <c r="OO6" i="68" s="1"/>
  <c r="B372" i="69"/>
  <c r="D457" i="69"/>
  <c r="C255" i="69"/>
  <c r="BY6" i="68" s="1"/>
  <c r="B268" i="69"/>
  <c r="EK6" i="68" s="1"/>
  <c r="A281" i="69"/>
  <c r="GW6" i="68" s="1"/>
  <c r="A295" i="69"/>
  <c r="JO6" i="68" s="1"/>
  <c r="D320" i="69"/>
  <c r="OM6" i="68" s="1"/>
  <c r="B346" i="69"/>
  <c r="E371" i="69"/>
  <c r="E399" i="69"/>
  <c r="A456" i="69"/>
  <c r="C302" i="69"/>
  <c r="KZ6" i="68" s="1"/>
  <c r="B315" i="69"/>
  <c r="NL6" i="68" s="1"/>
  <c r="A328" i="69"/>
  <c r="PX6" i="68" s="1"/>
  <c r="E340" i="69"/>
  <c r="SJ6" i="68" s="1"/>
  <c r="D353" i="69"/>
  <c r="C366" i="69"/>
  <c r="B379" i="69"/>
  <c r="A392" i="69"/>
  <c r="D414" i="69"/>
  <c r="C319" i="69"/>
  <c r="OG6" i="68" s="1"/>
  <c r="D370" i="69"/>
  <c r="B451" i="69"/>
  <c r="A255" i="69"/>
  <c r="BW6" i="68" s="1"/>
  <c r="E267" i="69"/>
  <c r="EI6" i="68" s="1"/>
  <c r="D280" i="69"/>
  <c r="GU6" i="68" s="1"/>
  <c r="B294" i="69"/>
  <c r="JK6" i="68" s="1"/>
  <c r="E319" i="69"/>
  <c r="OI6" i="68" s="1"/>
  <c r="C345" i="69"/>
  <c r="A371" i="69"/>
  <c r="B398" i="69"/>
  <c r="E452" i="69"/>
  <c r="A302" i="69"/>
  <c r="KX6" i="68" s="1"/>
  <c r="E314" i="69"/>
  <c r="NJ6" i="68" s="1"/>
  <c r="D327" i="69"/>
  <c r="PV6" i="68" s="1"/>
  <c r="C340" i="69"/>
  <c r="SH6" i="68" s="1"/>
  <c r="B353" i="69"/>
  <c r="A366" i="69"/>
  <c r="E378" i="69"/>
  <c r="D391" i="69"/>
  <c r="E413" i="69"/>
  <c r="D442" i="69"/>
  <c r="D397" i="69"/>
  <c r="C410" i="69"/>
  <c r="B423" i="69"/>
  <c r="A436" i="69"/>
  <c r="D451" i="69"/>
  <c r="B477" i="69"/>
  <c r="C457" i="69"/>
  <c r="B470" i="69"/>
  <c r="C278" i="69"/>
  <c r="GJ6" i="68" s="1"/>
  <c r="B432" i="69"/>
  <c r="D469" i="69"/>
  <c r="B405" i="69"/>
  <c r="A418" i="69"/>
  <c r="E430" i="69"/>
  <c r="D443" i="69"/>
  <c r="E466" i="69"/>
  <c r="B452" i="69"/>
  <c r="A465" i="69"/>
  <c r="E477" i="69"/>
  <c r="A248" i="69"/>
  <c r="AN6" i="68" s="1"/>
  <c r="B269" i="69"/>
  <c r="EP6" i="68" s="1"/>
  <c r="E443" i="69"/>
  <c r="B368" i="69"/>
  <c r="A317" i="69"/>
  <c r="NU6" i="68" s="1"/>
  <c r="C311" i="69"/>
  <c r="MS6" i="68" s="1"/>
  <c r="D362" i="69"/>
  <c r="D432" i="69"/>
  <c r="A253" i="69"/>
  <c r="BM6" i="68" s="1"/>
  <c r="E265" i="69"/>
  <c r="DY6" i="68" s="1"/>
  <c r="D278" i="69"/>
  <c r="GK6" i="68" s="1"/>
  <c r="C291" i="69"/>
  <c r="IW6" i="68" s="1"/>
  <c r="E315" i="69"/>
  <c r="NO6" i="68" s="1"/>
  <c r="C341" i="69"/>
  <c r="SM6" i="68" s="1"/>
  <c r="A367" i="69"/>
  <c r="D392" i="69"/>
  <c r="C441" i="69"/>
  <c r="A300" i="69"/>
  <c r="KN6" i="68" s="1"/>
  <c r="E312" i="69"/>
  <c r="MZ6" i="68" s="1"/>
  <c r="D325" i="69"/>
  <c r="PL6" i="68" s="1"/>
  <c r="C338" i="69"/>
  <c r="RX6" i="68" s="1"/>
  <c r="B351" i="69"/>
  <c r="A364" i="69"/>
  <c r="E376" i="69"/>
  <c r="D389" i="69"/>
  <c r="E409" i="69"/>
  <c r="E309" i="69"/>
  <c r="MK6" i="68" s="1"/>
  <c r="A361" i="69"/>
  <c r="C429" i="69"/>
  <c r="D252" i="69"/>
  <c r="BK6" i="68" s="1"/>
  <c r="C265" i="69"/>
  <c r="DW6" i="68" s="1"/>
  <c r="B278" i="69"/>
  <c r="GI6" i="68" s="1"/>
  <c r="A291" i="69"/>
  <c r="IU6" i="68" s="1"/>
  <c r="A315" i="69"/>
  <c r="NK6" i="68" s="1"/>
  <c r="D340" i="69"/>
  <c r="SI6" i="68" s="1"/>
  <c r="B366" i="69"/>
  <c r="E391" i="69"/>
  <c r="E439" i="69"/>
  <c r="D299" i="69"/>
  <c r="KL6" i="68" s="1"/>
  <c r="C312" i="69"/>
  <c r="MX6" i="68" s="1"/>
  <c r="B325" i="69"/>
  <c r="PJ6" i="68" s="1"/>
  <c r="A338" i="69"/>
  <c r="RV6" i="68" s="1"/>
  <c r="E350" i="69"/>
  <c r="D363" i="69"/>
  <c r="C376" i="69"/>
  <c r="B389" i="69"/>
  <c r="A409" i="69"/>
  <c r="E437" i="69"/>
  <c r="B395" i="69"/>
  <c r="E427" i="69"/>
  <c r="A278" i="69"/>
  <c r="GH6" i="68" s="1"/>
  <c r="B360" i="69"/>
  <c r="E460" i="69"/>
  <c r="B296" i="69"/>
  <c r="JU6" i="68" s="1"/>
  <c r="A373" i="69"/>
  <c r="C252" i="69"/>
  <c r="BJ6" i="68" s="1"/>
  <c r="D334" i="69"/>
  <c r="RE6" i="68" s="1"/>
  <c r="B265" i="69"/>
  <c r="DV6" i="68" s="1"/>
  <c r="K20" i="19" l="1"/>
  <c r="EG6" i="56" l="1" a="1"/>
  <c r="EG6" i="56" s="1"/>
  <c r="EG4" i="56" a="1"/>
  <c r="EG4" i="56" s="1"/>
  <c r="S6" i="68"/>
  <c r="R6" i="68"/>
  <c r="Q6" i="68"/>
  <c r="P6" i="68"/>
  <c r="O6" i="68"/>
  <c r="N6" i="68"/>
  <c r="M6" i="68"/>
  <c r="L6" i="68"/>
  <c r="K6" i="68"/>
  <c r="J6" i="68"/>
  <c r="I6" i="68"/>
  <c r="H6" i="68"/>
  <c r="G6" i="68"/>
  <c r="F6" i="68"/>
  <c r="E6" i="68"/>
  <c r="D6" i="68"/>
  <c r="C6" i="68"/>
  <c r="HT5" i="56" l="1"/>
  <c r="GF5" i="56"/>
  <c r="EZ5" i="56"/>
  <c r="IV4" i="56"/>
  <c r="HX4" i="56"/>
  <c r="HH4" i="56"/>
  <c r="GR4" i="56"/>
  <c r="GB4" i="56"/>
  <c r="EV4" i="56"/>
  <c r="IQ5" i="56"/>
  <c r="HS5" i="56"/>
  <c r="GM5" i="56"/>
  <c r="FO5" i="56"/>
  <c r="EI5" i="56"/>
  <c r="HO4" i="56"/>
  <c r="FK4" i="56"/>
  <c r="IH5" i="56"/>
  <c r="HJ5" i="56"/>
  <c r="GD5" i="56"/>
  <c r="EX5" i="56"/>
  <c r="IT4" i="56"/>
  <c r="ID4" i="56"/>
  <c r="HF4" i="56"/>
  <c r="GP4" i="56"/>
  <c r="FR4" i="56"/>
  <c r="EL4" i="56"/>
  <c r="IW5" i="56"/>
  <c r="IO5" i="56"/>
  <c r="IG5" i="56"/>
  <c r="HY5" i="56"/>
  <c r="HQ5" i="56"/>
  <c r="HI5" i="56"/>
  <c r="HA5" i="56"/>
  <c r="GS5" i="56"/>
  <c r="GK5" i="56"/>
  <c r="GC5" i="56"/>
  <c r="FU5" i="56"/>
  <c r="FM5" i="56"/>
  <c r="FE5" i="56"/>
  <c r="EW5" i="56"/>
  <c r="EO5" i="56"/>
  <c r="EG5" i="56"/>
  <c r="IS4" i="56"/>
  <c r="IK4" i="56"/>
  <c r="IC4" i="56"/>
  <c r="HU4" i="56"/>
  <c r="HM4" i="56"/>
  <c r="HE4" i="56"/>
  <c r="GW4" i="56"/>
  <c r="GO4" i="56"/>
  <c r="GG4" i="56"/>
  <c r="FY4" i="56"/>
  <c r="FQ4" i="56"/>
  <c r="FI4" i="56"/>
  <c r="FA4" i="56"/>
  <c r="ES4" i="56"/>
  <c r="EK4" i="56"/>
  <c r="IZ5" i="56"/>
  <c r="HL5" i="56"/>
  <c r="FP5" i="56"/>
  <c r="GJ4" i="56"/>
  <c r="HC5" i="56"/>
  <c r="EY5" i="56"/>
  <c r="GA4" i="56"/>
  <c r="HR5" i="56"/>
  <c r="GL5" i="56"/>
  <c r="EP5" i="56"/>
  <c r="HN4" i="56"/>
  <c r="ET4" i="56"/>
  <c r="IV5" i="56"/>
  <c r="IN5" i="56"/>
  <c r="IF5" i="56"/>
  <c r="HX5" i="56"/>
  <c r="HP5" i="56"/>
  <c r="HH5" i="56"/>
  <c r="GZ5" i="56"/>
  <c r="GR5" i="56"/>
  <c r="GJ5" i="56"/>
  <c r="GB5" i="56"/>
  <c r="FT5" i="56"/>
  <c r="FL5" i="56"/>
  <c r="FD5" i="56"/>
  <c r="EV5" i="56"/>
  <c r="EN5" i="56"/>
  <c r="IZ4" i="56"/>
  <c r="IR4" i="56"/>
  <c r="IJ4" i="56"/>
  <c r="IB4" i="56"/>
  <c r="HT4" i="56"/>
  <c r="HL4" i="56"/>
  <c r="HD4" i="56"/>
  <c r="GV4" i="56"/>
  <c r="GN4" i="56"/>
  <c r="GF4" i="56"/>
  <c r="FX4" i="56"/>
  <c r="FP4" i="56"/>
  <c r="FH4" i="56"/>
  <c r="EZ4" i="56"/>
  <c r="ER4" i="56"/>
  <c r="EJ4" i="56"/>
  <c r="IJ5" i="56"/>
  <c r="HD5" i="56"/>
  <c r="GN5" i="56"/>
  <c r="FH5" i="56"/>
  <c r="EJ5" i="56"/>
  <c r="IF4" i="56"/>
  <c r="HP4" i="56"/>
  <c r="GZ4" i="56"/>
  <c r="FT4" i="56"/>
  <c r="EN4" i="56"/>
  <c r="II5" i="56"/>
  <c r="GU5" i="56"/>
  <c r="FW5" i="56"/>
  <c r="IU4" i="56"/>
  <c r="HW4" i="56"/>
  <c r="GY4" i="56"/>
  <c r="GI4" i="56"/>
  <c r="FS4" i="56"/>
  <c r="EM4" i="56"/>
  <c r="IX5" i="56"/>
  <c r="HZ5" i="56"/>
  <c r="HB5" i="56"/>
  <c r="FV5" i="56"/>
  <c r="FF5" i="56"/>
  <c r="EH5" i="56"/>
  <c r="IL4" i="56"/>
  <c r="HV4" i="56"/>
  <c r="GX4" i="56"/>
  <c r="GH4" i="56"/>
  <c r="FZ4" i="56"/>
  <c r="FB4" i="56"/>
  <c r="IU5" i="56"/>
  <c r="IM5" i="56"/>
  <c r="IE5" i="56"/>
  <c r="HW5" i="56"/>
  <c r="HO5" i="56"/>
  <c r="HG5" i="56"/>
  <c r="GY5" i="56"/>
  <c r="GQ5" i="56"/>
  <c r="GI5" i="56"/>
  <c r="GA5" i="56"/>
  <c r="FS5" i="56"/>
  <c r="FK5" i="56"/>
  <c r="FC5" i="56"/>
  <c r="EU5" i="56"/>
  <c r="EM5" i="56"/>
  <c r="IY4" i="56"/>
  <c r="IQ4" i="56"/>
  <c r="II4" i="56"/>
  <c r="IA4" i="56"/>
  <c r="HS4" i="56"/>
  <c r="HK4" i="56"/>
  <c r="HC4" i="56"/>
  <c r="GU4" i="56"/>
  <c r="GM4" i="56"/>
  <c r="GE4" i="56"/>
  <c r="FW4" i="56"/>
  <c r="FO4" i="56"/>
  <c r="FG4" i="56"/>
  <c r="EY4" i="56"/>
  <c r="EQ4" i="56"/>
  <c r="EI4" i="56"/>
  <c r="IB5" i="56"/>
  <c r="FX5" i="56"/>
  <c r="IN4" i="56"/>
  <c r="FD4" i="56"/>
  <c r="IY5" i="56"/>
  <c r="HK5" i="56"/>
  <c r="FG5" i="56"/>
  <c r="IM4" i="56"/>
  <c r="HG4" i="56"/>
  <c r="EU4" i="56"/>
  <c r="IP5" i="56"/>
  <c r="FN5" i="56"/>
  <c r="IT5" i="56"/>
  <c r="IL5" i="56"/>
  <c r="ID5" i="56"/>
  <c r="HV5" i="56"/>
  <c r="HN5" i="56"/>
  <c r="HF5" i="56"/>
  <c r="GX5" i="56"/>
  <c r="GP5" i="56"/>
  <c r="GH5" i="56"/>
  <c r="FZ5" i="56"/>
  <c r="FR5" i="56"/>
  <c r="FJ5" i="56"/>
  <c r="FB5" i="56"/>
  <c r="ET5" i="56"/>
  <c r="EL5" i="56"/>
  <c r="IX4" i="56"/>
  <c r="IP4" i="56"/>
  <c r="IH4" i="56"/>
  <c r="HZ4" i="56"/>
  <c r="HR4" i="56"/>
  <c r="HJ4" i="56"/>
  <c r="HB4" i="56"/>
  <c r="GT4" i="56"/>
  <c r="GL4" i="56"/>
  <c r="GD4" i="56"/>
  <c r="FV4" i="56"/>
  <c r="FN4" i="56"/>
  <c r="FF4" i="56"/>
  <c r="EX4" i="56"/>
  <c r="EP4" i="56"/>
  <c r="EH4" i="56"/>
  <c r="IR5" i="56"/>
  <c r="GV5" i="56"/>
  <c r="ER5" i="56"/>
  <c r="FL4" i="56"/>
  <c r="IA5" i="56"/>
  <c r="GE5" i="56"/>
  <c r="EQ5" i="56"/>
  <c r="IE4" i="56"/>
  <c r="GQ4" i="56"/>
  <c r="FC4" i="56"/>
  <c r="GT5" i="56"/>
  <c r="FJ4" i="56"/>
  <c r="IS5" i="56"/>
  <c r="IK5" i="56"/>
  <c r="IC5" i="56"/>
  <c r="HU5" i="56"/>
  <c r="HM5" i="56"/>
  <c r="HE5" i="56"/>
  <c r="GW5" i="56"/>
  <c r="GO5" i="56"/>
  <c r="GG5" i="56"/>
  <c r="FY5" i="56"/>
  <c r="FQ5" i="56"/>
  <c r="FI5" i="56"/>
  <c r="FA5" i="56"/>
  <c r="ES5" i="56"/>
  <c r="EK5" i="56"/>
  <c r="IW4" i="56"/>
  <c r="IO4" i="56"/>
  <c r="IG4" i="56"/>
  <c r="HY4" i="56"/>
  <c r="HQ4" i="56"/>
  <c r="HI4" i="56"/>
  <c r="HA4" i="56"/>
  <c r="GS4" i="56"/>
  <c r="GK4" i="56"/>
  <c r="GC4" i="56"/>
  <c r="FU4" i="56"/>
  <c r="FM4" i="56"/>
  <c r="FE4" i="56"/>
  <c r="EW4" i="56"/>
  <c r="EO4" i="56"/>
  <c r="IN6" i="56"/>
  <c r="HX6" i="56"/>
  <c r="HH6" i="56"/>
  <c r="GR6" i="56"/>
  <c r="GB6" i="56"/>
  <c r="FL6" i="56"/>
  <c r="EV6" i="56"/>
  <c r="IV6" i="56"/>
  <c r="IF6" i="56"/>
  <c r="HP6" i="56"/>
  <c r="GZ6" i="56"/>
  <c r="GJ6" i="56"/>
  <c r="FT6" i="56"/>
  <c r="FD6" i="56"/>
  <c r="EN6" i="56"/>
  <c r="IZ6" i="56"/>
  <c r="IR6" i="56"/>
  <c r="IJ6" i="56"/>
  <c r="IB6" i="56"/>
  <c r="HT6" i="56"/>
  <c r="HL6" i="56"/>
  <c r="HD6" i="56"/>
  <c r="GV6" i="56"/>
  <c r="GN6" i="56"/>
  <c r="GF6" i="56"/>
  <c r="FX6" i="56"/>
  <c r="FP6" i="56"/>
  <c r="FH6" i="56"/>
  <c r="EZ6" i="56"/>
  <c r="ER6" i="56"/>
  <c r="EJ6" i="56"/>
  <c r="IX6" i="56"/>
  <c r="IT6" i="56"/>
  <c r="IP6" i="56"/>
  <c r="IL6" i="56"/>
  <c r="IH6" i="56"/>
  <c r="ID6" i="56"/>
  <c r="HZ6" i="56"/>
  <c r="HV6" i="56"/>
  <c r="HR6" i="56"/>
  <c r="HN6" i="56"/>
  <c r="HJ6" i="56"/>
  <c r="HF6" i="56"/>
  <c r="HB6" i="56"/>
  <c r="GX6" i="56"/>
  <c r="GT6" i="56"/>
  <c r="GP6" i="56"/>
  <c r="GL6" i="56"/>
  <c r="GH6" i="56"/>
  <c r="GD6" i="56"/>
  <c r="FZ6" i="56"/>
  <c r="FV6" i="56"/>
  <c r="FR6" i="56"/>
  <c r="FN6" i="56"/>
  <c r="FJ6" i="56"/>
  <c r="FF6" i="56"/>
  <c r="FB6" i="56"/>
  <c r="EX6" i="56"/>
  <c r="ET6" i="56"/>
  <c r="EP6" i="56"/>
  <c r="EL6" i="56"/>
  <c r="EH6" i="56"/>
  <c r="IY6" i="56"/>
  <c r="IW6" i="56"/>
  <c r="IU6" i="56"/>
  <c r="IS6" i="56"/>
  <c r="IQ6" i="56"/>
  <c r="IO6" i="56"/>
  <c r="IM6" i="56"/>
  <c r="IK6" i="56"/>
  <c r="II6" i="56"/>
  <c r="IG6" i="56"/>
  <c r="IE6" i="56"/>
  <c r="IC6" i="56"/>
  <c r="IA6" i="56"/>
  <c r="HY6" i="56"/>
  <c r="HW6" i="56"/>
  <c r="HU6" i="56"/>
  <c r="HS6" i="56"/>
  <c r="HQ6" i="56"/>
  <c r="HO6" i="56"/>
  <c r="HM6" i="56"/>
  <c r="HK6" i="56"/>
  <c r="HI6" i="56"/>
  <c r="HG6" i="56"/>
  <c r="HE6" i="56"/>
  <c r="HC6" i="56"/>
  <c r="HA6" i="56"/>
  <c r="GY6" i="56"/>
  <c r="GW6" i="56"/>
  <c r="GU6" i="56"/>
  <c r="GS6" i="56"/>
  <c r="GQ6" i="56"/>
  <c r="GO6" i="56"/>
  <c r="GM6" i="56"/>
  <c r="GK6" i="56"/>
  <c r="GI6" i="56"/>
  <c r="GG6" i="56"/>
  <c r="GE6" i="56"/>
  <c r="GC6" i="56"/>
  <c r="GA6" i="56"/>
  <c r="FY6" i="56"/>
  <c r="FW6" i="56"/>
  <c r="FU6" i="56"/>
  <c r="FS6" i="56"/>
  <c r="FQ6" i="56"/>
  <c r="FO6" i="56"/>
  <c r="FM6" i="56"/>
  <c r="FK6" i="56"/>
  <c r="FI6" i="56"/>
  <c r="FG6" i="56"/>
  <c r="FE6" i="56"/>
  <c r="FC6" i="56"/>
  <c r="FA6" i="56"/>
  <c r="EY6" i="56"/>
  <c r="EW6" i="56"/>
  <c r="EU6" i="56"/>
  <c r="ES6" i="56"/>
  <c r="EQ6" i="56"/>
  <c r="EO6" i="56"/>
  <c r="EM6" i="56"/>
  <c r="EK6" i="56"/>
  <c r="EI6" i="56"/>
  <c r="J81" i="57"/>
  <c r="J78" i="57"/>
  <c r="J18" i="56"/>
  <c r="J17" i="56"/>
  <c r="X3" i="65" l="1"/>
  <c r="G4" i="56"/>
  <c r="G4" i="57"/>
  <c r="G4" i="41" l="1"/>
  <c r="J120" i="57" l="1"/>
  <c r="K120" i="57" s="1"/>
  <c r="J119" i="57"/>
  <c r="J118" i="57"/>
  <c r="J117" i="57"/>
  <c r="J116" i="57"/>
  <c r="J115" i="57"/>
  <c r="K115" i="57" s="1"/>
  <c r="J114" i="57"/>
  <c r="J113" i="57"/>
  <c r="J112" i="57"/>
  <c r="J111" i="57"/>
  <c r="J110" i="57"/>
  <c r="J109" i="57"/>
  <c r="J108" i="57"/>
  <c r="J107" i="57"/>
  <c r="J106" i="57"/>
  <c r="J105" i="57"/>
  <c r="J104" i="57"/>
  <c r="J103" i="57"/>
  <c r="J102" i="57"/>
  <c r="J101" i="57"/>
  <c r="J100" i="57"/>
  <c r="J99" i="57"/>
  <c r="J98" i="57"/>
  <c r="J97" i="57"/>
  <c r="J96" i="57"/>
  <c r="J95" i="57"/>
  <c r="J94" i="57"/>
  <c r="J93" i="57"/>
  <c r="J92" i="57"/>
  <c r="J91" i="57"/>
  <c r="J90" i="57"/>
  <c r="J89" i="57"/>
  <c r="J88" i="57"/>
  <c r="J87" i="57"/>
  <c r="J86" i="57"/>
  <c r="J85" i="57"/>
  <c r="J84" i="57"/>
  <c r="J83" i="57"/>
  <c r="J82" i="57"/>
  <c r="J80" i="57"/>
  <c r="J79" i="57"/>
  <c r="J77" i="57"/>
  <c r="J76" i="57"/>
  <c r="J75" i="57"/>
  <c r="J74" i="57"/>
  <c r="J73" i="57"/>
  <c r="J72" i="57"/>
  <c r="J71" i="57"/>
  <c r="J70" i="57"/>
  <c r="J69" i="57"/>
  <c r="J68" i="57"/>
  <c r="J67" i="57"/>
  <c r="J66" i="57"/>
  <c r="J65" i="57"/>
  <c r="J64" i="57"/>
  <c r="K64" i="57" s="1"/>
  <c r="J63" i="57"/>
  <c r="J62" i="57"/>
  <c r="J61" i="57"/>
  <c r="J60" i="57"/>
  <c r="J59" i="57"/>
  <c r="J58" i="57"/>
  <c r="J57" i="57"/>
  <c r="J56" i="57"/>
  <c r="J55" i="57"/>
  <c r="J54" i="57"/>
  <c r="J53" i="57"/>
  <c r="J52" i="57"/>
  <c r="J51" i="57"/>
  <c r="J50" i="57"/>
  <c r="J49" i="57"/>
  <c r="J48" i="57"/>
  <c r="J47" i="57"/>
  <c r="J46" i="57"/>
  <c r="J45" i="57"/>
  <c r="J44" i="57"/>
  <c r="J43" i="57"/>
  <c r="J42" i="57"/>
  <c r="J41" i="57"/>
  <c r="J40" i="57"/>
  <c r="J39" i="57"/>
  <c r="J38" i="57"/>
  <c r="J37" i="57"/>
  <c r="J36" i="57"/>
  <c r="J35" i="57"/>
  <c r="J34" i="57"/>
  <c r="J33" i="57"/>
  <c r="J32" i="57"/>
  <c r="J31" i="57"/>
  <c r="J30" i="57"/>
  <c r="J29" i="57"/>
  <c r="J28" i="57"/>
  <c r="J27" i="57"/>
  <c r="J26" i="57"/>
  <c r="J25" i="57"/>
  <c r="J24" i="57"/>
  <c r="J23" i="57"/>
  <c r="J22" i="57"/>
  <c r="J21" i="57"/>
  <c r="J20" i="57"/>
  <c r="J19" i="57"/>
  <c r="J18" i="57"/>
  <c r="J17" i="57"/>
  <c r="J16" i="57"/>
  <c r="J15" i="57"/>
  <c r="J14" i="57"/>
  <c r="J13" i="57"/>
  <c r="J12" i="57"/>
  <c r="J11" i="57"/>
  <c r="J10" i="57"/>
  <c r="J9" i="57"/>
  <c r="F5" i="57"/>
  <c r="F2" i="57"/>
  <c r="J132" i="56"/>
  <c r="K132" i="56" s="1"/>
  <c r="F2" i="56" s="1"/>
  <c r="J131" i="56"/>
  <c r="J130" i="56"/>
  <c r="J129" i="56"/>
  <c r="J128" i="56"/>
  <c r="J127" i="56"/>
  <c r="J126" i="56"/>
  <c r="J125" i="56"/>
  <c r="J124" i="56"/>
  <c r="J123" i="56"/>
  <c r="J122" i="56"/>
  <c r="J121" i="56"/>
  <c r="J120" i="56"/>
  <c r="J119" i="56"/>
  <c r="J118" i="56"/>
  <c r="J117" i="56"/>
  <c r="J116" i="56"/>
  <c r="J115" i="56"/>
  <c r="J114" i="56"/>
  <c r="J113" i="56"/>
  <c r="J112" i="56"/>
  <c r="J111" i="56"/>
  <c r="J110" i="56"/>
  <c r="J109" i="56"/>
  <c r="J108" i="56"/>
  <c r="J107" i="56"/>
  <c r="J106" i="56"/>
  <c r="J105" i="56"/>
  <c r="J104" i="56"/>
  <c r="J103" i="56"/>
  <c r="J102" i="56"/>
  <c r="J101" i="56"/>
  <c r="J100" i="56"/>
  <c r="J99" i="56"/>
  <c r="J98" i="56"/>
  <c r="J97" i="56"/>
  <c r="J96" i="56"/>
  <c r="J95" i="56"/>
  <c r="J94" i="56"/>
  <c r="J93" i="56"/>
  <c r="J92" i="56"/>
  <c r="J91" i="56"/>
  <c r="J90" i="56"/>
  <c r="J89" i="56"/>
  <c r="J88" i="56"/>
  <c r="J87" i="56"/>
  <c r="J86" i="56"/>
  <c r="J85" i="56"/>
  <c r="J84" i="56"/>
  <c r="J83" i="56"/>
  <c r="J82" i="56"/>
  <c r="J81" i="56"/>
  <c r="J80" i="56"/>
  <c r="J79" i="56"/>
  <c r="J78" i="56"/>
  <c r="J77" i="56"/>
  <c r="J76" i="56"/>
  <c r="J75" i="56"/>
  <c r="J74" i="56"/>
  <c r="J73" i="56"/>
  <c r="J72" i="56"/>
  <c r="J71" i="56"/>
  <c r="J70" i="56"/>
  <c r="J69" i="56"/>
  <c r="J68" i="56"/>
  <c r="J67" i="56"/>
  <c r="J66" i="56"/>
  <c r="J65" i="56"/>
  <c r="J64" i="56"/>
  <c r="J63" i="56"/>
  <c r="J62" i="56"/>
  <c r="J61" i="56"/>
  <c r="J60" i="56"/>
  <c r="J59" i="56"/>
  <c r="J58" i="56"/>
  <c r="J57" i="56"/>
  <c r="J56" i="56"/>
  <c r="J55" i="56"/>
  <c r="J54" i="56"/>
  <c r="J53" i="56"/>
  <c r="J52" i="56"/>
  <c r="J51" i="56"/>
  <c r="J50" i="56"/>
  <c r="J49" i="56"/>
  <c r="J48" i="56"/>
  <c r="J47" i="56"/>
  <c r="J46" i="56"/>
  <c r="J45" i="56"/>
  <c r="J44" i="56"/>
  <c r="J43" i="56"/>
  <c r="J42" i="56"/>
  <c r="J41" i="56"/>
  <c r="J40" i="56"/>
  <c r="J39" i="56"/>
  <c r="J38" i="56"/>
  <c r="J37" i="56"/>
  <c r="J36" i="56"/>
  <c r="J35" i="56"/>
  <c r="J34" i="56"/>
  <c r="J33" i="56"/>
  <c r="J32" i="56"/>
  <c r="J31" i="56"/>
  <c r="J30" i="56"/>
  <c r="J29" i="56"/>
  <c r="J28" i="56"/>
  <c r="J27" i="56"/>
  <c r="J26" i="56"/>
  <c r="J25" i="56"/>
  <c r="J24" i="56"/>
  <c r="J23" i="56"/>
  <c r="J22" i="56"/>
  <c r="J21" i="56"/>
  <c r="J20" i="56"/>
  <c r="J19" i="56"/>
  <c r="J16" i="56"/>
  <c r="J15" i="56"/>
  <c r="J14" i="56"/>
  <c r="J13" i="56"/>
  <c r="J12" i="56"/>
  <c r="J11" i="56"/>
  <c r="J10" i="56"/>
  <c r="J9" i="56"/>
  <c r="V28" i="19"/>
  <c r="I28" i="19"/>
  <c r="O27" i="19"/>
  <c r="K61" i="56" l="1"/>
  <c r="K56" i="56"/>
  <c r="K74" i="56"/>
  <c r="K23" i="56"/>
  <c r="K45" i="56"/>
  <c r="K82" i="56"/>
  <c r="K92" i="56"/>
  <c r="K30" i="57"/>
  <c r="K58" i="57"/>
  <c r="K116" i="57"/>
  <c r="K16" i="57"/>
  <c r="K33" i="57"/>
  <c r="K85" i="57"/>
  <c r="K45" i="57"/>
  <c r="K49" i="57"/>
  <c r="K61" i="57"/>
  <c r="K65" i="57"/>
  <c r="K89" i="57"/>
  <c r="K97" i="57"/>
  <c r="K127" i="56"/>
  <c r="K37" i="56"/>
  <c r="K96" i="56"/>
  <c r="K106" i="56"/>
  <c r="K28" i="56"/>
  <c r="K131" i="56"/>
  <c r="K16" i="56"/>
  <c r="K9" i="56"/>
  <c r="K9" i="57"/>
  <c r="K26" i="57"/>
  <c r="K75" i="57"/>
  <c r="K50" i="56"/>
  <c r="K133" i="56" l="1"/>
  <c r="C5" i="56" s="1"/>
  <c r="K121" i="57"/>
  <c r="F5" i="56" l="1"/>
  <c r="F39" i="5"/>
  <c r="F45" i="5"/>
  <c r="F25" i="4" l="1"/>
  <c r="F24" i="4"/>
  <c r="F3" i="42"/>
  <c r="F83" i="42" s="1"/>
  <c r="B31" i="5"/>
  <c r="I26" i="4"/>
  <c r="G29" i="3"/>
  <c r="S16" i="19"/>
  <c r="D13" i="4"/>
  <c r="D12" i="4"/>
  <c r="D10" i="4"/>
  <c r="D11" i="4"/>
  <c r="D9" i="4"/>
  <c r="F8" i="4"/>
  <c r="F7" i="4"/>
  <c r="E10" i="42"/>
  <c r="E90" i="42" s="1"/>
  <c r="E34" i="4"/>
  <c r="D38" i="3"/>
  <c r="D34" i="3"/>
  <c r="E28" i="4"/>
  <c r="E5" i="42"/>
  <c r="E85" i="42" s="1"/>
  <c r="G7" i="41"/>
  <c r="E8" i="42"/>
  <c r="E88" i="42" s="1"/>
  <c r="F43" i="5"/>
  <c r="E31" i="4"/>
  <c r="D36" i="3"/>
  <c r="K23" i="19"/>
  <c r="K22" i="19"/>
  <c r="K19" i="19"/>
  <c r="F43" i="42" l="1"/>
  <c r="E48" i="42"/>
  <c r="E45" i="42"/>
  <c r="E50" i="42"/>
  <c r="K21" i="19"/>
  <c r="K32" i="19" l="1"/>
  <c r="K31" i="19"/>
  <c r="K30" i="19"/>
  <c r="K26" i="19"/>
  <c r="V25" i="19"/>
  <c r="I25" i="19"/>
  <c r="K24" i="19"/>
  <c r="K18"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400-000001000000}">
      <text>
        <r>
          <rPr>
            <sz val="11"/>
            <color indexed="81"/>
            <rFont val="HGPｺﾞｼｯｸE"/>
            <family val="3"/>
            <charset val="128"/>
          </rPr>
          <t>申請日（データ提出日）を記入してください。</t>
        </r>
      </text>
    </comment>
    <comment ref="C5" authorId="0" shapeId="0" xr:uid="{00000000-0006-0000-0400-000002000000}">
      <text>
        <r>
          <rPr>
            <sz val="11"/>
            <color indexed="81"/>
            <rFont val="HGPｺﾞｼｯｸE"/>
            <family val="3"/>
            <charset val="128"/>
          </rPr>
          <t>郵便番号はハイフンなしとしてください。</t>
        </r>
      </text>
    </comment>
    <comment ref="C9" authorId="0" shapeId="0" xr:uid="{00000000-0006-0000-0400-000003000000}">
      <text>
        <r>
          <rPr>
            <sz val="11"/>
            <color indexed="81"/>
            <rFont val="HGPｺﾞｼｯｸE"/>
            <family val="3"/>
            <charset val="128"/>
          </rPr>
          <t>株式会社等の法人の種類を表わす「ふりがな」は記入しないでください。</t>
        </r>
      </text>
    </comment>
    <comment ref="C10" authorId="0" shapeId="0" xr:uid="{00000000-0006-0000-0400-000004000000}">
      <text>
        <r>
          <rPr>
            <sz val="10"/>
            <color indexed="81"/>
            <rFont val="HGPｺﾞｼｯｸE"/>
            <family val="3"/>
            <charset val="128"/>
          </rPr>
          <t>下記の略号を用いてください。
株式会社⇒㈱ 、有限会社⇒㈲ 、合資会社⇒(資) 、協同組合⇒(同) 、
協業組合⇒(業) 、企業組合⇒(企)、財団法人⇒(財) 、社団法人⇒(社) 、
合名会社⇒(名) 、特例財団法人⇒(特財)、特例社団法人⇒(特社) 、
合同会社⇒(合)、一般財団法人⇒(一財)、 一般社団法人⇒(一社)、
公益財団法人⇒(公財)、 公益社団法人⇒(公社)</t>
        </r>
      </text>
    </comment>
    <comment ref="C13" authorId="0" shapeId="0" xr:uid="{00000000-0006-0000-0400-000005000000}">
      <text>
        <r>
          <rPr>
            <sz val="11"/>
            <color indexed="81"/>
            <rFont val="HGPｺﾞｼｯｸE"/>
            <family val="3"/>
            <charset val="128"/>
          </rPr>
          <t>役職名がある場合は記入してください。（例：代表取締役）
名称がない場合は（なし）を選択してください。</t>
        </r>
      </text>
    </comment>
    <comment ref="C14" authorId="0" shapeId="0" xr:uid="{00000000-0006-0000-0400-000006000000}">
      <text>
        <r>
          <rPr>
            <sz val="11"/>
            <color indexed="81"/>
            <rFont val="HGPｺﾞｼｯｸE"/>
            <family val="3"/>
            <charset val="128"/>
          </rPr>
          <t>姓と名前との間は１文字あけてください。</t>
        </r>
      </text>
    </comment>
    <comment ref="C17" authorId="0" shapeId="0" xr:uid="{00000000-0006-0000-0400-000007000000}">
      <text>
        <r>
          <rPr>
            <sz val="11"/>
            <color indexed="81"/>
            <rFont val="HGPｺﾞｼｯｸE"/>
            <family val="3"/>
            <charset val="128"/>
          </rPr>
          <t>市外局番、市内局番及び番号については、
「－(ハイフン)」で区切り、( )は用いないでください。</t>
        </r>
      </text>
    </comment>
    <comment ref="C21" authorId="0" shapeId="0" xr:uid="{00000000-0006-0000-0400-000008000000}">
      <text>
        <r>
          <rPr>
            <sz val="11"/>
            <color indexed="81"/>
            <rFont val="HGPｺﾞｼｯｸE"/>
            <family val="3"/>
            <charset val="128"/>
          </rPr>
          <t>税務署長の登録を受けた登録番号（インボイス制度における登録番号）
を記入して下さい。（必須ではありません）</t>
        </r>
      </text>
    </comment>
    <comment ref="C22" authorId="0" shapeId="0" xr:uid="{00000000-0006-0000-0400-000009000000}">
      <text>
        <r>
          <rPr>
            <sz val="11"/>
            <color indexed="81"/>
            <rFont val="HGPｺﾞｼｯｸE"/>
            <family val="3"/>
            <charset val="128"/>
          </rPr>
          <t>創業からの審査基準日（令和8年1月1日）時点での営業年数を記入してください。
※営業年数が1年に満たない場合、申し込みできません。</t>
        </r>
      </text>
    </comment>
    <comment ref="C23" authorId="0" shapeId="0" xr:uid="{00000000-0006-0000-0400-00000A000000}">
      <text>
        <r>
          <rPr>
            <sz val="11"/>
            <color indexed="81"/>
            <rFont val="HGPｺﾞｼｯｸE"/>
            <family val="3"/>
            <charset val="128"/>
          </rPr>
          <t>審査基準日（令和８年1月1日）時点で常勤している
職員数（事務職及び技術者等）を記入してください。</t>
        </r>
      </text>
    </comment>
    <comment ref="C26" authorId="0" shapeId="0" xr:uid="{00000000-0006-0000-0400-00000B000000}">
      <text>
        <r>
          <rPr>
            <sz val="11"/>
            <color indexed="81"/>
            <rFont val="HGPｺﾞｼｯｸE"/>
            <family val="3"/>
            <charset val="128"/>
          </rPr>
          <t>「申請担当者」各欄については、入札参加資格申請に関する連絡に
対応可能な担当者の情報を記入してください。</t>
        </r>
      </text>
    </comment>
    <comment ref="C28" authorId="0" shapeId="0" xr:uid="{00000000-0006-0000-0400-00000C000000}">
      <text>
        <r>
          <rPr>
            <sz val="11"/>
            <color indexed="81"/>
            <rFont val="HGPｺﾞｼｯｸE"/>
            <family val="3"/>
            <charset val="128"/>
          </rPr>
          <t>受領確認書を電子メールにて送付しますので、
申請担当者のメールアドレスは必ず記載してください。</t>
        </r>
      </text>
    </comment>
    <comment ref="C31" authorId="0" shapeId="0" xr:uid="{00000000-0006-0000-0400-00000D000000}">
      <text>
        <r>
          <rPr>
            <sz val="11"/>
            <color indexed="81"/>
            <rFont val="HGPｺﾞｼｯｸE"/>
            <family val="3"/>
            <charset val="128"/>
          </rPr>
          <t>委任先が「有」の場合は、下記の委任先情報についても記入してください。
「無」の場合は、以降の委任先情報については記入しないでください。</t>
        </r>
      </text>
    </comment>
    <comment ref="C33" authorId="0" shapeId="0" xr:uid="{00000000-0006-0000-0400-00000E000000}">
      <text>
        <r>
          <rPr>
            <sz val="11"/>
            <color indexed="81"/>
            <rFont val="HGPｺﾞｼｯｸE"/>
            <family val="3"/>
            <charset val="128"/>
          </rPr>
          <t>「物品・委託」の入札参加資格有効期間は
「令和８年4月1日～令和10年3月31日」の2年間です。</t>
        </r>
      </text>
    </comment>
    <comment ref="C36" authorId="0" shapeId="0" xr:uid="{00000000-0006-0000-0400-00000F000000}">
      <text>
        <r>
          <rPr>
            <sz val="11"/>
            <color indexed="81"/>
            <rFont val="HGPｺﾞｼｯｸE"/>
            <family val="3"/>
            <charset val="128"/>
          </rPr>
          <t>委任先の支店名等を記入してください。（例：橋本営業所、橋本支店）
名称がない場合は（なし）を選択してください。</t>
        </r>
      </text>
    </comment>
    <comment ref="C37" authorId="0" shapeId="0" xr:uid="{00000000-0006-0000-0400-000010000000}">
      <text>
        <r>
          <rPr>
            <sz val="11"/>
            <color indexed="81"/>
            <rFont val="HGPｺﾞｼｯｸE"/>
            <family val="3"/>
            <charset val="128"/>
          </rPr>
          <t>郵便番号はハイフンなしとしてください。</t>
        </r>
      </text>
    </comment>
    <comment ref="C41" authorId="0" shapeId="0" xr:uid="{00000000-0006-0000-0400-000011000000}">
      <text>
        <r>
          <rPr>
            <sz val="11"/>
            <color indexed="81"/>
            <rFont val="HGPｺﾞｼｯｸE"/>
            <family val="3"/>
            <charset val="128"/>
          </rPr>
          <t>役職名がある場合は記入してください。（例：支店長）
名称がない場合は（なし）を選択してください。</t>
        </r>
      </text>
    </comment>
    <comment ref="C42" authorId="0" shapeId="0" xr:uid="{00000000-0006-0000-0400-000012000000}">
      <text>
        <r>
          <rPr>
            <sz val="11"/>
            <color indexed="81"/>
            <rFont val="HGPｺﾞｼｯｸE"/>
            <family val="3"/>
            <charset val="128"/>
          </rPr>
          <t>姓と名前との間は１文字あけてください。（例：橋本　市美）</t>
        </r>
      </text>
    </comment>
    <comment ref="C43" authorId="0" shapeId="0" xr:uid="{00000000-0006-0000-0400-000013000000}">
      <text>
        <r>
          <rPr>
            <sz val="11"/>
            <color indexed="81"/>
            <rFont val="HGPｺﾞｼｯｸE"/>
            <family val="3"/>
            <charset val="128"/>
          </rPr>
          <t>市外局番、市内局番及び番号については、
「－(ハイフン)」で区切り、( )は用いないでください。</t>
        </r>
      </text>
    </comment>
    <comment ref="C48" authorId="0" shapeId="0" xr:uid="{00000000-0006-0000-0400-000014000000}">
      <text>
        <r>
          <rPr>
            <sz val="11"/>
            <color indexed="81"/>
            <rFont val="HGPｺﾞｼｯｸE"/>
            <family val="3"/>
            <charset val="128"/>
          </rPr>
          <t>本申請を行政書士が代理申請する場合は「有」と記入し、
以降の行政書士情報についても記入してください。
「無」の場合は、以降の行政書士情報については記入しないでください。</t>
        </r>
      </text>
    </comment>
    <comment ref="C56" authorId="0" shapeId="0" xr:uid="{00000000-0006-0000-0400-000015000000}">
      <text>
        <r>
          <rPr>
            <sz val="11"/>
            <color indexed="81"/>
            <rFont val="HGPｺﾞｼｯｸE"/>
            <family val="3"/>
            <charset val="128"/>
          </rPr>
          <t>法人の場合は法人名に加え、代表社員を記入してください。
例：◎◎◎行政書士事務所　高野口　町太郎）　</t>
        </r>
      </text>
    </comment>
    <comment ref="C59" authorId="0" shapeId="0" xr:uid="{00000000-0006-0000-0400-000016000000}">
      <text>
        <r>
          <rPr>
            <sz val="11"/>
            <color indexed="81"/>
            <rFont val="HGPｺﾞｼｯｸE"/>
            <family val="3"/>
            <charset val="128"/>
          </rPr>
          <t>受領確認書を電子メールにて送付しますので、
メールアドレスは必ず記載してください。</t>
        </r>
      </text>
    </comment>
    <comment ref="C62" authorId="0" shapeId="0" xr:uid="{00000000-0006-0000-0400-000017000000}">
      <text>
        <r>
          <rPr>
            <sz val="11"/>
            <color indexed="81"/>
            <rFont val="HGPｺﾞｼｯｸE"/>
            <family val="3"/>
            <charset val="128"/>
          </rPr>
          <t>本社又は主たる営業所の所在地と登記上の会社所在地が
異なる場合、登記上の本店所在地を記入してください。
同一の場合は「本社（主たる営業所）と同一」を選択してください。</t>
        </r>
      </text>
    </comment>
    <comment ref="C68" authorId="0" shapeId="0" xr:uid="{00000000-0006-0000-0400-000019000000}">
      <text>
        <r>
          <rPr>
            <sz val="11"/>
            <color indexed="81"/>
            <rFont val="HGPｺﾞｼｯｸE"/>
            <family val="3"/>
            <charset val="128"/>
          </rPr>
          <t>記入情報に外字がある場合など、
別途記載すべき事項がある場合に使用してください。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
  </authors>
  <commentList>
    <comment ref="S16" authorId="0" shapeId="0" xr:uid="{00000000-0006-0000-0500-000001000000}">
      <text>
        <r>
          <rPr>
            <b/>
            <sz val="9"/>
            <color indexed="81"/>
            <rFont val="BIZ UDPゴシック"/>
            <family val="3"/>
            <charset val="128"/>
          </rPr>
          <t>青色のセルは、「基本情報入力シート」の情報を転写している部分になります。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4" authorId="0" shapeId="0" xr:uid="{00000000-0006-0000-0900-000001000000}">
      <text>
        <r>
          <rPr>
            <sz val="11"/>
            <color indexed="81"/>
            <rFont val="BIZ UDP明朝 Medium"/>
            <family val="1"/>
            <charset val="128"/>
          </rPr>
          <t>該当なしの場合は、「すべて無し」としてください。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
  </authors>
  <commentList>
    <comment ref="T32" authorId="0" shapeId="0" xr:uid="{00000000-0006-0000-1300-000001000000}">
      <text>
        <r>
          <rPr>
            <b/>
            <sz val="9"/>
            <color indexed="81"/>
            <rFont val="BIZ UDPゴシック"/>
            <family val="3"/>
            <charset val="128"/>
          </rPr>
          <t>空欄に記入しきれない場合は、
3ページ目をご利用ください。</t>
        </r>
      </text>
    </comment>
    <comment ref="AJ74" authorId="0" shapeId="0" xr:uid="{00000000-0006-0000-1300-000002000000}">
      <text>
        <r>
          <rPr>
            <b/>
            <sz val="9"/>
            <color indexed="81"/>
            <rFont val="BIZ UDPゴシック"/>
            <family val="3"/>
            <charset val="128"/>
          </rPr>
          <t>空欄に記入しきれない場合は、
３ページ目をご利用ください。</t>
        </r>
      </text>
    </comment>
  </commentList>
</comments>
</file>

<file path=xl/sharedStrings.xml><?xml version="1.0" encoding="utf-8"?>
<sst xmlns="http://schemas.openxmlformats.org/spreadsheetml/2006/main" count="2814" uniqueCount="969">
  <si>
    <t>商号又は名称</t>
    <rPh sb="0" eb="2">
      <t>ショウゴウ</t>
    </rPh>
    <rPh sb="2" eb="3">
      <t>マタ</t>
    </rPh>
    <rPh sb="4" eb="6">
      <t>メイショウ</t>
    </rPh>
    <phoneticPr fontId="3"/>
  </si>
  <si>
    <t>３．保証金の納付及び還付に関する件</t>
  </si>
  <si>
    <t>２．契約の締結又は解除に関する件</t>
  </si>
  <si>
    <t>１．入札及び見積に関する件</t>
  </si>
  <si>
    <t>下記事項に関して、上記印鑑を使用したいのでお届けします。</t>
  </si>
  <si>
    <t>（※入札、契約時に使用する印鑑を押印してください。）</t>
    <phoneticPr fontId="4"/>
  </si>
  <si>
    <t>(※登録できる印鑑は１種類のみとなります。)</t>
    <phoneticPr fontId="4"/>
  </si>
  <si>
    <t>　　使　　用　　印　　鑑</t>
    <phoneticPr fontId="4"/>
  </si>
  <si>
    <t>使　　用　　印　　鑑　　届</t>
  </si>
  <si>
    <t>５．請負金及び前払金の請求並びに受領に関する件</t>
  </si>
  <si>
    <t>記</t>
  </si>
  <si>
    <t>電話番号</t>
  </si>
  <si>
    <t>職・氏名</t>
  </si>
  <si>
    <t>住所又は所在地</t>
    <rPh sb="2" eb="3">
      <t>マタ</t>
    </rPh>
    <rPh sb="4" eb="7">
      <t>ショザイチ</t>
    </rPh>
    <phoneticPr fontId="4"/>
  </si>
  <si>
    <t>(支店・営業所等)</t>
    <rPh sb="7" eb="8">
      <t>トウ</t>
    </rPh>
    <phoneticPr fontId="4"/>
  </si>
  <si>
    <t>(商号又は名称)</t>
    <rPh sb="1" eb="4">
      <t>ショウゴウマタ</t>
    </rPh>
    <rPh sb="5" eb="7">
      <t>メイショウ</t>
    </rPh>
    <phoneticPr fontId="4"/>
  </si>
  <si>
    <t>商号又は名称</t>
  </si>
  <si>
    <t>受　　任　　者</t>
  </si>
  <si>
    <t>私は、下記の者を代理人と定め、下記の事項に関する権限を委任します。</t>
  </si>
  <si>
    <t>委　　　　　任　　　　　状</t>
  </si>
  <si>
    <t>代表者職氏名</t>
    <rPh sb="0" eb="3">
      <t>ダイヒョウシャ</t>
    </rPh>
    <rPh sb="3" eb="4">
      <t>ショク</t>
    </rPh>
    <rPh sb="4" eb="6">
      <t>シメイ</t>
    </rPh>
    <phoneticPr fontId="2"/>
  </si>
  <si>
    <t>商号又は名称</t>
    <rPh sb="0" eb="2">
      <t>ショウゴウ</t>
    </rPh>
    <rPh sb="2" eb="3">
      <t>マタ</t>
    </rPh>
    <rPh sb="4" eb="6">
      <t>メイショウ</t>
    </rPh>
    <phoneticPr fontId="2"/>
  </si>
  <si>
    <t>住所又は
所在地</t>
    <rPh sb="0" eb="2">
      <t>ジュウショ</t>
    </rPh>
    <rPh sb="2" eb="3">
      <t>マタ</t>
    </rPh>
    <rPh sb="5" eb="8">
      <t>ショザイチ</t>
    </rPh>
    <phoneticPr fontId="2"/>
  </si>
  <si>
    <t>（あて先）</t>
    <phoneticPr fontId="2"/>
  </si>
  <si>
    <t xml:space="preserve">　これらは、事実と相違ありません。
</t>
    <phoneticPr fontId="2"/>
  </si>
  <si>
    <t xml:space="preserve"> 当社等は、資金の提供その他の行為により暴力団等の維持、運営等に関与することはありません。また、意図して暴力団等と交流を行うこともありません。
</t>
    <phoneticPr fontId="2"/>
  </si>
  <si>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phoneticPr fontId="2"/>
  </si>
  <si>
    <t>　当社（私）は、地方自治法施行令第167条の4第1項各号のいずれにも該当いたしません。</t>
    <phoneticPr fontId="2"/>
  </si>
  <si>
    <t>誓　約　書</t>
    <phoneticPr fontId="2"/>
  </si>
  <si>
    <t xml:space="preserve"> </t>
    <phoneticPr fontId="3"/>
  </si>
  <si>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
  </si>
  <si>
    <t>住　　　　　所</t>
    <rPh sb="0" eb="1">
      <t>ジュウ</t>
    </rPh>
    <rPh sb="6" eb="7">
      <t>ショ</t>
    </rPh>
    <phoneticPr fontId="3"/>
  </si>
  <si>
    <t>生年月日</t>
    <rPh sb="0" eb="2">
      <t>セイネン</t>
    </rPh>
    <rPh sb="2" eb="4">
      <t>ガッピ</t>
    </rPh>
    <phoneticPr fontId="3"/>
  </si>
  <si>
    <t>役職名</t>
    <rPh sb="0" eb="2">
      <t>ヤクショク</t>
    </rPh>
    <rPh sb="2" eb="3">
      <t>メイ</t>
    </rPh>
    <phoneticPr fontId="3"/>
  </si>
  <si>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
  </si>
  <si>
    <t>代表者職氏名</t>
    <rPh sb="0" eb="3">
      <t>ダイヒョウシャ</t>
    </rPh>
    <rPh sb="3" eb="4">
      <t>ショク</t>
    </rPh>
    <rPh sb="4" eb="6">
      <t>シメイ</t>
    </rPh>
    <phoneticPr fontId="3"/>
  </si>
  <si>
    <t>住所又は所在地</t>
    <rPh sb="0" eb="1">
      <t>ジュウ</t>
    </rPh>
    <rPh sb="1" eb="2">
      <t>ショ</t>
    </rPh>
    <rPh sb="2" eb="3">
      <t>マタ</t>
    </rPh>
    <rPh sb="4" eb="7">
      <t>ショザイチ</t>
    </rPh>
    <phoneticPr fontId="3"/>
  </si>
  <si>
    <t>(あて先）</t>
    <rPh sb="3" eb="4">
      <t>サキ</t>
    </rPh>
    <phoneticPr fontId="3"/>
  </si>
  <si>
    <t>役員等調書及び照会承諾書</t>
    <rPh sb="0" eb="2">
      <t>ヤクイン</t>
    </rPh>
    <rPh sb="2" eb="3">
      <t>トウ</t>
    </rPh>
    <rPh sb="3" eb="5">
      <t>チョウショ</t>
    </rPh>
    <rPh sb="5" eb="6">
      <t>オヨ</t>
    </rPh>
    <rPh sb="7" eb="9">
      <t>ショウカイ</t>
    </rPh>
    <rPh sb="9" eb="11">
      <t>ショウダク</t>
    </rPh>
    <rPh sb="11" eb="12">
      <t>ショ</t>
    </rPh>
    <phoneticPr fontId="3"/>
  </si>
  <si>
    <t>商号又は名称</t>
    <rPh sb="0" eb="3">
      <t>ショウゴウマタ</t>
    </rPh>
    <rPh sb="4" eb="6">
      <t>メイショウ</t>
    </rPh>
    <phoneticPr fontId="2"/>
  </si>
  <si>
    <t>ふりがな</t>
    <phoneticPr fontId="2"/>
  </si>
  <si>
    <t>本社(店)所在地</t>
    <rPh sb="0" eb="2">
      <t>ホンシャ</t>
    </rPh>
    <rPh sb="3" eb="4">
      <t>ミセ</t>
    </rPh>
    <rPh sb="5" eb="8">
      <t>ショザイチ</t>
    </rPh>
    <phoneticPr fontId="2"/>
  </si>
  <si>
    <t>郵便番号</t>
    <rPh sb="0" eb="4">
      <t>ユウビンバンゴウ</t>
    </rPh>
    <phoneticPr fontId="2"/>
  </si>
  <si>
    <t>代表者肩書</t>
    <rPh sb="0" eb="3">
      <t>ダイヒョウシャ</t>
    </rPh>
    <rPh sb="3" eb="5">
      <t>カタガキ</t>
    </rPh>
    <phoneticPr fontId="2"/>
  </si>
  <si>
    <t>代表者氏名</t>
    <rPh sb="0" eb="5">
      <t>ダイヒョウシャシメイ</t>
    </rPh>
    <phoneticPr fontId="2"/>
  </si>
  <si>
    <t>申請担当者電話番号</t>
    <rPh sb="0" eb="5">
      <t>シンセイタントウシャ</t>
    </rPh>
    <rPh sb="5" eb="9">
      <t>デンワバンゴウ</t>
    </rPh>
    <phoneticPr fontId="2"/>
  </si>
  <si>
    <t>代表電話番号</t>
    <rPh sb="0" eb="4">
      <t>ダイヒョウデンワ</t>
    </rPh>
    <rPh sb="4" eb="6">
      <t>バンゴウ</t>
    </rPh>
    <phoneticPr fontId="2"/>
  </si>
  <si>
    <t>代表ＦＡＸ番号</t>
    <rPh sb="0" eb="2">
      <t>ダイヒョウ</t>
    </rPh>
    <rPh sb="5" eb="7">
      <t>バンゴウ</t>
    </rPh>
    <phoneticPr fontId="2"/>
  </si>
  <si>
    <t>申請担当者氏名</t>
    <rPh sb="0" eb="5">
      <t>シンセイタントウシャ</t>
    </rPh>
    <rPh sb="5" eb="7">
      <t>シメイ</t>
    </rPh>
    <phoneticPr fontId="2"/>
  </si>
  <si>
    <t>申請担当者メールアドレス</t>
    <phoneticPr fontId="2"/>
  </si>
  <si>
    <t>委任先の有無</t>
    <rPh sb="0" eb="3">
      <t>イニンサキ</t>
    </rPh>
    <rPh sb="4" eb="6">
      <t>ウム</t>
    </rPh>
    <phoneticPr fontId="2"/>
  </si>
  <si>
    <t>委任先支店等名称</t>
    <rPh sb="0" eb="3">
      <t>イニンサキ</t>
    </rPh>
    <rPh sb="3" eb="5">
      <t>シテン</t>
    </rPh>
    <rPh sb="5" eb="6">
      <t>トウ</t>
    </rPh>
    <rPh sb="6" eb="8">
      <t>メイショウ</t>
    </rPh>
    <phoneticPr fontId="2"/>
  </si>
  <si>
    <t>委任先所在地</t>
    <rPh sb="0" eb="3">
      <t>イニンサキ</t>
    </rPh>
    <rPh sb="3" eb="6">
      <t>ショザイチ</t>
    </rPh>
    <phoneticPr fontId="2"/>
  </si>
  <si>
    <t>受任者肩書</t>
    <rPh sb="0" eb="3">
      <t>ジュニンシャ</t>
    </rPh>
    <rPh sb="3" eb="5">
      <t>カタガキ</t>
    </rPh>
    <phoneticPr fontId="2"/>
  </si>
  <si>
    <t>受任者氏名</t>
    <rPh sb="0" eb="3">
      <t>ジュニンシャ</t>
    </rPh>
    <rPh sb="3" eb="5">
      <t>シメイ</t>
    </rPh>
    <phoneticPr fontId="2"/>
  </si>
  <si>
    <t>委任先電話番号</t>
    <rPh sb="0" eb="2">
      <t>イニン</t>
    </rPh>
    <rPh sb="2" eb="3">
      <t>サキ</t>
    </rPh>
    <rPh sb="3" eb="5">
      <t>デンワ</t>
    </rPh>
    <rPh sb="5" eb="7">
      <t>バンゴウ</t>
    </rPh>
    <phoneticPr fontId="2"/>
  </si>
  <si>
    <t>委任先ＦＡＸ番号</t>
    <rPh sb="0" eb="2">
      <t>イニン</t>
    </rPh>
    <rPh sb="2" eb="3">
      <t>サキ</t>
    </rPh>
    <rPh sb="6" eb="8">
      <t>バンゴウ</t>
    </rPh>
    <phoneticPr fontId="2"/>
  </si>
  <si>
    <t>代表メールアドレス</t>
    <rPh sb="0" eb="2">
      <t>ダイヒョウ</t>
    </rPh>
    <phoneticPr fontId="2"/>
  </si>
  <si>
    <t>委任先メールアドレス</t>
    <rPh sb="0" eb="3">
      <t>イニンサキ</t>
    </rPh>
    <phoneticPr fontId="2"/>
  </si>
  <si>
    <t>備考</t>
    <rPh sb="0" eb="2">
      <t>ビコウ</t>
    </rPh>
    <phoneticPr fontId="4"/>
  </si>
  <si>
    <t>住所又は所在地</t>
    <phoneticPr fontId="4"/>
  </si>
  <si>
    <t>商号又は名称</t>
    <rPh sb="0" eb="2">
      <t>ショウゴウ</t>
    </rPh>
    <rPh sb="2" eb="3">
      <t>マタ</t>
    </rPh>
    <rPh sb="4" eb="6">
      <t>メイショウ</t>
    </rPh>
    <phoneticPr fontId="4"/>
  </si>
  <si>
    <t>人的関係がある他の入札参加資格（申請）者　【法人または個人事業主】</t>
    <phoneticPr fontId="4"/>
  </si>
  <si>
    <t>（３）親会社等が同じ子会社等同士の関係にある他の入札参加資格（申請）者【法人】</t>
    <phoneticPr fontId="4"/>
  </si>
  <si>
    <t>（２）子会社等の関係にある他の入札参加資格（申請）者【法人】</t>
    <phoneticPr fontId="4"/>
  </si>
  <si>
    <t>（１）親会社等の関係にある他の入札参加資格（申請）者【法人または個人事業主】</t>
    <phoneticPr fontId="4"/>
  </si>
  <si>
    <t>資本関係がある他の入札参加資格（申請）者</t>
    <phoneticPr fontId="4"/>
  </si>
  <si>
    <t>資本・人的関係のある関連業者届出調書</t>
    <phoneticPr fontId="4"/>
  </si>
  <si>
    <t>代理申請の有無</t>
    <rPh sb="0" eb="4">
      <t>ダイリシンセイ</t>
    </rPh>
    <rPh sb="5" eb="7">
      <t>ウム</t>
    </rPh>
    <phoneticPr fontId="2"/>
  </si>
  <si>
    <t>所在地</t>
    <rPh sb="0" eb="3">
      <t>ショザイチ</t>
    </rPh>
    <phoneticPr fontId="2"/>
  </si>
  <si>
    <t>行政書士氏名</t>
    <rPh sb="0" eb="4">
      <t>ギョウセイショシ</t>
    </rPh>
    <rPh sb="4" eb="6">
      <t>シメイ</t>
    </rPh>
    <phoneticPr fontId="2"/>
  </si>
  <si>
    <t>電話番号</t>
    <rPh sb="0" eb="2">
      <t>デンワ</t>
    </rPh>
    <rPh sb="2" eb="4">
      <t>バンゴウ</t>
    </rPh>
    <phoneticPr fontId="2"/>
  </si>
  <si>
    <t>ＦＡＸ番号</t>
    <rPh sb="3" eb="5">
      <t>バンゴウ</t>
    </rPh>
    <phoneticPr fontId="2"/>
  </si>
  <si>
    <t>メールアドレス</t>
    <phoneticPr fontId="2"/>
  </si>
  <si>
    <t>本社(店)所在地</t>
    <phoneticPr fontId="2"/>
  </si>
  <si>
    <t>商号又は名称</t>
    <phoneticPr fontId="2"/>
  </si>
  <si>
    <t>郵便番号</t>
    <phoneticPr fontId="2"/>
  </si>
  <si>
    <t>代表電話番号</t>
    <phoneticPr fontId="2"/>
  </si>
  <si>
    <t>代表ＦＡＸ番号</t>
    <phoneticPr fontId="2"/>
  </si>
  <si>
    <t>申請担当者氏名</t>
    <phoneticPr fontId="2"/>
  </si>
  <si>
    <t>申請担当者電話番号</t>
    <phoneticPr fontId="2"/>
  </si>
  <si>
    <t>申請担当者ﾒｰﾙｱﾄﾞﾚｽ</t>
    <phoneticPr fontId="2"/>
  </si>
  <si>
    <t>代表ﾒｰﾙｱﾄﾞﾚｽ</t>
    <phoneticPr fontId="2"/>
  </si>
  <si>
    <t>登記上の
本社(店)所在地</t>
    <rPh sb="0" eb="3">
      <t>トウキジョウ</t>
    </rPh>
    <rPh sb="5" eb="7">
      <t>ホンシャ</t>
    </rPh>
    <rPh sb="8" eb="9">
      <t>ミセ</t>
    </rPh>
    <rPh sb="10" eb="13">
      <t>ショザイチ</t>
    </rPh>
    <phoneticPr fontId="2"/>
  </si>
  <si>
    <t>　１．本社(主たる営業所)情報</t>
    <rPh sb="3" eb="5">
      <t>ホンシャ</t>
    </rPh>
    <rPh sb="6" eb="7">
      <t>シュ</t>
    </rPh>
    <rPh sb="9" eb="12">
      <t>エイギョウショ</t>
    </rPh>
    <rPh sb="13" eb="15">
      <t>ジョウホウ</t>
    </rPh>
    <phoneticPr fontId="2"/>
  </si>
  <si>
    <t>　２．申請担当者情報</t>
    <rPh sb="3" eb="5">
      <t>シンセイ</t>
    </rPh>
    <rPh sb="5" eb="8">
      <t>タントウシャ</t>
    </rPh>
    <rPh sb="8" eb="10">
      <t>ジョウホウ</t>
    </rPh>
    <phoneticPr fontId="2"/>
  </si>
  <si>
    <t>　３．委任先(契約先)情報</t>
    <rPh sb="3" eb="6">
      <t>イニンサキ</t>
    </rPh>
    <rPh sb="7" eb="10">
      <t>ケイヤクサキ</t>
    </rPh>
    <rPh sb="11" eb="13">
      <t>ジョウホウ</t>
    </rPh>
    <phoneticPr fontId="2"/>
  </si>
  <si>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2"/>
  </si>
  <si>
    <t>適格請求書発行事業者登録番号</t>
    <phoneticPr fontId="2"/>
  </si>
  <si>
    <t>営業年数</t>
    <phoneticPr fontId="2"/>
  </si>
  <si>
    <t>総従業員数</t>
    <phoneticPr fontId="2"/>
  </si>
  <si>
    <t>(登記上の本店所在地)</t>
    <rPh sb="1" eb="4">
      <t>トウキジョウ</t>
    </rPh>
    <rPh sb="5" eb="10">
      <t>ホンテンショザイチ</t>
    </rPh>
    <phoneticPr fontId="2"/>
  </si>
  <si>
    <t>行政書士登録番号</t>
    <rPh sb="0" eb="4">
      <t>ギョウセイショシ</t>
    </rPh>
    <rPh sb="4" eb="8">
      <t>トウロクバンゴウ</t>
    </rPh>
    <phoneticPr fontId="2"/>
  </si>
  <si>
    <r>
      <t>　４．行政書士情報　</t>
    </r>
    <r>
      <rPr>
        <sz val="10"/>
        <color theme="1"/>
        <rFont val="游ゴシック"/>
        <family val="3"/>
        <charset val="128"/>
        <scheme val="minor"/>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2"/>
  </si>
  <si>
    <t>自）</t>
    <phoneticPr fontId="2"/>
  </si>
  <si>
    <t>至）</t>
  </si>
  <si>
    <t>申請日</t>
    <rPh sb="0" eb="3">
      <t>シンセイビ</t>
    </rPh>
    <phoneticPr fontId="2"/>
  </si>
  <si>
    <t>氏　　名</t>
    <phoneticPr fontId="2"/>
  </si>
  <si>
    <t>（受任者　(委任先の設定がある場合のみ必要です。)）</t>
    <rPh sb="1" eb="4">
      <t>ジュニンシャ</t>
    </rPh>
    <rPh sb="6" eb="9">
      <t>イニンサキ</t>
    </rPh>
    <rPh sb="10" eb="12">
      <t>セッテイ</t>
    </rPh>
    <rPh sb="15" eb="17">
      <t>バアイ</t>
    </rPh>
    <rPh sb="19" eb="21">
      <t>ヒツヨウ</t>
    </rPh>
    <phoneticPr fontId="2"/>
  </si>
  <si>
    <t xml:space="preserve"> ※　書き切れない場合は、本紙を必要枚数作成してください。</t>
    <rPh sb="13" eb="14">
      <t>ホン</t>
    </rPh>
    <rPh sb="14" eb="15">
      <t>シ</t>
    </rPh>
    <rPh sb="16" eb="20">
      <t>ヒツヨウマイスウ</t>
    </rPh>
    <rPh sb="20" eb="22">
      <t>サクセイ</t>
    </rPh>
    <phoneticPr fontId="3"/>
  </si>
  <si>
    <t>（２ページ目）</t>
    <rPh sb="5" eb="6">
      <t>メ</t>
    </rPh>
    <phoneticPr fontId="2"/>
  </si>
  <si>
    <t>（３ページ目）</t>
    <rPh sb="5" eb="6">
      <t>メ</t>
    </rPh>
    <phoneticPr fontId="2"/>
  </si>
  <si>
    <t>委任期間（始）</t>
    <rPh sb="0" eb="2">
      <t>イニン</t>
    </rPh>
    <rPh sb="2" eb="4">
      <t>キカン</t>
    </rPh>
    <rPh sb="5" eb="6">
      <t>ハジメ</t>
    </rPh>
    <phoneticPr fontId="2"/>
  </si>
  <si>
    <t>委任期間（至）</t>
    <rPh sb="0" eb="2">
      <t>イニン</t>
    </rPh>
    <rPh sb="2" eb="4">
      <t>キカン</t>
    </rPh>
    <rPh sb="5" eb="6">
      <t>イタ</t>
    </rPh>
    <phoneticPr fontId="2"/>
  </si>
  <si>
    <t>住所又は所在地　</t>
    <rPh sb="0" eb="2">
      <t>ジュウショ</t>
    </rPh>
    <rPh sb="2" eb="3">
      <t>マタ</t>
    </rPh>
    <phoneticPr fontId="4"/>
  </si>
  <si>
    <t>商号又は名称　</t>
    <phoneticPr fontId="2"/>
  </si>
  <si>
    <t>代表者職氏名　</t>
    <phoneticPr fontId="4"/>
  </si>
  <si>
    <t>所在地</t>
    <rPh sb="0" eb="3">
      <t>ショザイチ</t>
    </rPh>
    <phoneticPr fontId="3"/>
  </si>
  <si>
    <t>４．契約の履行に関する件</t>
    <phoneticPr fontId="2"/>
  </si>
  <si>
    <t>５．請負金及び前払金の請求並びに受領に関する件</t>
    <phoneticPr fontId="2"/>
  </si>
  <si>
    <t>６．復代理人選任の件</t>
    <phoneticPr fontId="2"/>
  </si>
  <si>
    <t>７．その他入札に係る資料の提出に関する件</t>
    <phoneticPr fontId="2"/>
  </si>
  <si>
    <r>
      <t>※　「使用印鑑」は入札、契約時に使用する印鑑です。</t>
    </r>
    <r>
      <rPr>
        <u val="double"/>
        <sz val="10"/>
        <color theme="1"/>
        <rFont val="BIZ UDP明朝 Medium"/>
        <family val="1"/>
        <charset val="128"/>
      </rPr>
      <t xml:space="preserve">委任先がある場合は、その委任先の印鑑を押印してください。
</t>
    </r>
    <r>
      <rPr>
        <sz val="10"/>
        <color theme="1"/>
        <rFont val="BIZ UDP明朝 Medium"/>
        <family val="1"/>
        <charset val="128"/>
      </rPr>
      <t>※　「実印」は申請者が法人の場合は、法務局へ届出済みの代表者印、申請者が個人の場合は、市町村へ届出済み
　の代表者印を押印してください。</t>
    </r>
    <rPh sb="41" eb="43">
      <t>インカン</t>
    </rPh>
    <rPh sb="44" eb="46">
      <t>オウイン</t>
    </rPh>
    <phoneticPr fontId="4"/>
  </si>
  <si>
    <t xml:space="preserve">郵便番号 </t>
  </si>
  <si>
    <t>FAX番号</t>
  </si>
  <si>
    <r>
      <t xml:space="preserve"> ※　個人の場合は、</t>
    </r>
    <r>
      <rPr>
        <b/>
        <u/>
        <sz val="10"/>
        <rFont val="BIZ UDP明朝 Medium"/>
        <family val="1"/>
        <charset val="128"/>
      </rPr>
      <t>事業主、建設業法施行令第3条使用人及び法定代理人</t>
    </r>
    <r>
      <rPr>
        <u/>
        <sz val="10"/>
        <rFont val="BIZ UDP明朝 Medium"/>
        <family val="1"/>
        <charset val="128"/>
      </rPr>
      <t>（いる場合のみ）</t>
    </r>
    <r>
      <rPr>
        <sz val="10"/>
        <rFont val="BIZ UDP明朝 Medium"/>
        <family val="1"/>
        <charset val="128"/>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
  </si>
  <si>
    <t>6．一般競争入札参加資格審査申請書及びその手続きに関する一切の件</t>
    <rPh sb="6" eb="8">
      <t>ニュウサツ</t>
    </rPh>
    <phoneticPr fontId="4"/>
  </si>
  <si>
    <t>7．復代理人選任に関する件</t>
    <phoneticPr fontId="2"/>
  </si>
  <si>
    <t>8．その他入札に係る資料の提出に関する件</t>
    <phoneticPr fontId="4"/>
  </si>
  <si>
    <t>9．委任期間</t>
    <phoneticPr fontId="4"/>
  </si>
  <si>
    <t>受  付  番  号</t>
    <phoneticPr fontId="4"/>
  </si>
  <si>
    <t>商号又は名称</t>
    <phoneticPr fontId="4"/>
  </si>
  <si>
    <t>※提出前に「申請者確認欄」に〇印を記入し、提出時に当該チェックリストを添付してください。</t>
    <rPh sb="1" eb="4">
      <t>テイシュツマエ</t>
    </rPh>
    <rPh sb="6" eb="11">
      <t>シンセイシャカクニン</t>
    </rPh>
    <rPh sb="11" eb="12">
      <t>ラン</t>
    </rPh>
    <rPh sb="15" eb="16">
      <t>シルシ</t>
    </rPh>
    <rPh sb="17" eb="19">
      <t>キニュウ</t>
    </rPh>
    <rPh sb="21" eb="24">
      <t>テイシュツジ</t>
    </rPh>
    <rPh sb="25" eb="27">
      <t>トウガイ</t>
    </rPh>
    <rPh sb="35" eb="37">
      <t>テンプ</t>
    </rPh>
    <phoneticPr fontId="4"/>
  </si>
  <si>
    <t>番号</t>
    <rPh sb="0" eb="2">
      <t>バンゴウ</t>
    </rPh>
    <phoneticPr fontId="3"/>
  </si>
  <si>
    <t>書　類　の　名　称</t>
    <rPh sb="0" eb="1">
      <t>ショ</t>
    </rPh>
    <rPh sb="2" eb="3">
      <t>タグイ</t>
    </rPh>
    <rPh sb="6" eb="7">
      <t>メイ</t>
    </rPh>
    <rPh sb="8" eb="9">
      <t>ショウ</t>
    </rPh>
    <phoneticPr fontId="3"/>
  </si>
  <si>
    <t>申請者確認欄</t>
    <phoneticPr fontId="4"/>
  </si>
  <si>
    <t>不備</t>
    <rPh sb="0" eb="2">
      <t>フビ</t>
    </rPh>
    <phoneticPr fontId="4"/>
  </si>
  <si>
    <t>備考欄</t>
    <rPh sb="0" eb="3">
      <t>ビコウラン</t>
    </rPh>
    <phoneticPr fontId="4"/>
  </si>
  <si>
    <t>法人・個人ともに必要</t>
    <rPh sb="0" eb="2">
      <t>ホウジン</t>
    </rPh>
    <rPh sb="3" eb="5">
      <t>コジン</t>
    </rPh>
    <rPh sb="8" eb="10">
      <t>ヒツヨウ</t>
    </rPh>
    <phoneticPr fontId="4"/>
  </si>
  <si>
    <t>A4縦の紙ファイル（2穴、色は任意）</t>
    <rPh sb="2" eb="3">
      <t>タテ</t>
    </rPh>
    <rPh sb="4" eb="5">
      <t>カミ</t>
    </rPh>
    <rPh sb="11" eb="12">
      <t>アナ</t>
    </rPh>
    <rPh sb="13" eb="14">
      <t>イロ</t>
    </rPh>
    <rPh sb="15" eb="17">
      <t>ニンイ</t>
    </rPh>
    <phoneticPr fontId="4"/>
  </si>
  <si>
    <t>誓約書</t>
    <rPh sb="0" eb="1">
      <t>チカイ</t>
    </rPh>
    <rPh sb="1" eb="2">
      <t>ヤク</t>
    </rPh>
    <rPh sb="2" eb="3">
      <t>ショ</t>
    </rPh>
    <phoneticPr fontId="3"/>
  </si>
  <si>
    <t>役員等調書及び照会承諾書</t>
    <rPh sb="0" eb="3">
      <t>ヤクイントウ</t>
    </rPh>
    <rPh sb="3" eb="5">
      <t>チョウショ</t>
    </rPh>
    <rPh sb="5" eb="6">
      <t>オヨ</t>
    </rPh>
    <rPh sb="7" eb="9">
      <t>ショウカイ</t>
    </rPh>
    <rPh sb="9" eb="12">
      <t>ショウダクショ</t>
    </rPh>
    <phoneticPr fontId="3"/>
  </si>
  <si>
    <t>資本・人的関係のある関連業者届出調書</t>
    <phoneticPr fontId="3"/>
  </si>
  <si>
    <t>物品調書</t>
    <rPh sb="0" eb="4">
      <t>ブッピンチョウショ</t>
    </rPh>
    <phoneticPr fontId="4"/>
  </si>
  <si>
    <t>委託業務調書</t>
    <phoneticPr fontId="4"/>
  </si>
  <si>
    <t>申請を希望する品目及び業種について、履行実績を記載してください。</t>
    <rPh sb="0" eb="2">
      <t>シンセイ</t>
    </rPh>
    <rPh sb="3" eb="5">
      <t>キボウ</t>
    </rPh>
    <rPh sb="7" eb="9">
      <t>ヒンモク</t>
    </rPh>
    <rPh sb="9" eb="10">
      <t>オヨ</t>
    </rPh>
    <rPh sb="11" eb="13">
      <t>ギョウシュ</t>
    </rPh>
    <rPh sb="18" eb="22">
      <t>リコウジッセキ</t>
    </rPh>
    <rPh sb="23" eb="25">
      <t>キサイ</t>
    </rPh>
    <phoneticPr fontId="4"/>
  </si>
  <si>
    <t>営業に関し法律上必要とされる許可・認可・登録・資格等について記載してください。</t>
    <phoneticPr fontId="4"/>
  </si>
  <si>
    <t>営業許可証等の写し</t>
    <phoneticPr fontId="4"/>
  </si>
  <si>
    <t>許可書・認可証・資格等を証する書面・資格書等の写しを提出してください。</t>
    <phoneticPr fontId="4"/>
  </si>
  <si>
    <t>使用印鑑届</t>
    <rPh sb="0" eb="1">
      <t>ツカ</t>
    </rPh>
    <rPh sb="1" eb="2">
      <t>ヨウ</t>
    </rPh>
    <rPh sb="2" eb="3">
      <t>イン</t>
    </rPh>
    <rPh sb="3" eb="4">
      <t>カガミ</t>
    </rPh>
    <rPh sb="4" eb="5">
      <t>トドケ</t>
    </rPh>
    <phoneticPr fontId="3"/>
  </si>
  <si>
    <t>法人のみ</t>
    <rPh sb="0" eb="2">
      <t>ホウジン</t>
    </rPh>
    <phoneticPr fontId="4"/>
  </si>
  <si>
    <t>履歴事項全部証明書</t>
    <phoneticPr fontId="4"/>
  </si>
  <si>
    <t>申請日より前3ヵ月以内に発行されたものが有効【写し可】</t>
    <phoneticPr fontId="4"/>
  </si>
  <si>
    <t>印鑑証明書</t>
    <phoneticPr fontId="4"/>
  </si>
  <si>
    <r>
      <t>納税証明書（</t>
    </r>
    <r>
      <rPr>
        <b/>
        <sz val="12"/>
        <color rgb="FFFF0000"/>
        <rFont val="BIZ UDPゴシック"/>
        <family val="3"/>
        <charset val="128"/>
      </rPr>
      <t>その３の３</t>
    </r>
    <r>
      <rPr>
        <b/>
        <sz val="12"/>
        <rFont val="BIZ UDPゴシック"/>
        <family val="3"/>
        <charset val="128"/>
      </rPr>
      <t>）【国税】</t>
    </r>
    <rPh sb="0" eb="2">
      <t>ノウゼイ</t>
    </rPh>
    <rPh sb="2" eb="5">
      <t>ショウメイショ</t>
    </rPh>
    <phoneticPr fontId="4"/>
  </si>
  <si>
    <r>
      <t xml:space="preserve">申請日より前3ヵ月以内に発行されたものが有効【写し可】
</t>
    </r>
    <r>
      <rPr>
        <b/>
        <i/>
        <u/>
        <sz val="11"/>
        <color rgb="FFFF0000"/>
        <rFont val="BIZ UDPゴシック"/>
        <family val="3"/>
        <charset val="128"/>
      </rPr>
      <t>※税務署で発行しています（法人の場合「その３の３」）</t>
    </r>
    <rPh sb="41" eb="43">
      <t>ホウジン</t>
    </rPh>
    <rPh sb="44" eb="46">
      <t>バアイ</t>
    </rPh>
    <phoneticPr fontId="4"/>
  </si>
  <si>
    <t>市税完納証明書【橋本市税】</t>
    <rPh sb="0" eb="2">
      <t>シゼイ</t>
    </rPh>
    <rPh sb="2" eb="7">
      <t>カンノウショウメイショ</t>
    </rPh>
    <phoneticPr fontId="4"/>
  </si>
  <si>
    <r>
      <t xml:space="preserve">申請日より前3ヵ月以内に発行されたものが有効【写し可】
</t>
    </r>
    <r>
      <rPr>
        <b/>
        <i/>
        <u/>
        <sz val="11"/>
        <color rgb="FFFF0000"/>
        <rFont val="BIZ UDPゴシック"/>
        <family val="3"/>
        <charset val="128"/>
      </rPr>
      <t>※橋本市に納付すべき市税等がある場合に限り必要</t>
    </r>
    <rPh sb="33" eb="35">
      <t>ノウフ</t>
    </rPh>
    <rPh sb="38" eb="41">
      <t>シゼイトウ</t>
    </rPh>
    <rPh sb="44" eb="46">
      <t>バアイ</t>
    </rPh>
    <rPh sb="47" eb="48">
      <t>カギ</t>
    </rPh>
    <rPh sb="49" eb="51">
      <t>ヒツヨウ</t>
    </rPh>
    <phoneticPr fontId="4"/>
  </si>
  <si>
    <t>個人のみ</t>
    <rPh sb="0" eb="2">
      <t>コジン</t>
    </rPh>
    <phoneticPr fontId="4"/>
  </si>
  <si>
    <t>身分証明書</t>
    <rPh sb="0" eb="2">
      <t>ミブン</t>
    </rPh>
    <rPh sb="2" eb="5">
      <t>ショウメイショ</t>
    </rPh>
    <phoneticPr fontId="3"/>
  </si>
  <si>
    <t>印鑑登録証明書</t>
    <rPh sb="0" eb="1">
      <t>イン</t>
    </rPh>
    <rPh sb="1" eb="2">
      <t>カガミ</t>
    </rPh>
    <rPh sb="2" eb="3">
      <t>ノボル</t>
    </rPh>
    <rPh sb="3" eb="4">
      <t>ロク</t>
    </rPh>
    <rPh sb="4" eb="5">
      <t>アカシ</t>
    </rPh>
    <rPh sb="5" eb="6">
      <t>メイ</t>
    </rPh>
    <rPh sb="6" eb="7">
      <t>ショ</t>
    </rPh>
    <phoneticPr fontId="3"/>
  </si>
  <si>
    <r>
      <t>納税証明書（</t>
    </r>
    <r>
      <rPr>
        <b/>
        <sz val="12"/>
        <color rgb="FFFF0000"/>
        <rFont val="BIZ UDPゴシック"/>
        <family val="3"/>
        <charset val="128"/>
      </rPr>
      <t>その３の２</t>
    </r>
    <r>
      <rPr>
        <b/>
        <sz val="12"/>
        <rFont val="BIZ UDPゴシック"/>
        <family val="3"/>
        <charset val="128"/>
      </rPr>
      <t>）【国税】</t>
    </r>
    <phoneticPr fontId="4"/>
  </si>
  <si>
    <r>
      <t xml:space="preserve">申請日より前3ヵ月以内に発行されたものが有効【写し可】
</t>
    </r>
    <r>
      <rPr>
        <b/>
        <i/>
        <u/>
        <sz val="11"/>
        <color rgb="FFFF0000"/>
        <rFont val="BIZ UDPゴシック"/>
        <family val="3"/>
        <charset val="128"/>
      </rPr>
      <t>※税務署で発行しています（個人の場合「その３の２」）</t>
    </r>
    <rPh sb="41" eb="43">
      <t>コジン</t>
    </rPh>
    <rPh sb="44" eb="46">
      <t>バアイ</t>
    </rPh>
    <phoneticPr fontId="4"/>
  </si>
  <si>
    <t>市税完納証明書【橋本市税】</t>
    <rPh sb="0" eb="2">
      <t>シゼイ</t>
    </rPh>
    <rPh sb="2" eb="4">
      <t>カンノウ</t>
    </rPh>
    <rPh sb="4" eb="7">
      <t>ショウメイショ</t>
    </rPh>
    <phoneticPr fontId="4"/>
  </si>
  <si>
    <r>
      <rPr>
        <sz val="11"/>
        <rFont val="BIZ UDPゴシック"/>
        <family val="3"/>
        <charset val="128"/>
      </rPr>
      <t>申請日より前3ヵ月以内に発行されたものが有効【写し可】</t>
    </r>
    <r>
      <rPr>
        <sz val="10"/>
        <rFont val="BIZ UDPゴシック"/>
        <family val="3"/>
        <charset val="128"/>
      </rPr>
      <t xml:space="preserve">
</t>
    </r>
    <r>
      <rPr>
        <b/>
        <i/>
        <u/>
        <sz val="11"/>
        <color rgb="FFFF0000"/>
        <rFont val="BIZ UDPゴシック"/>
        <family val="3"/>
        <charset val="128"/>
      </rPr>
      <t>※橋本市に納付すべき市税等がある場合に限り必要</t>
    </r>
    <phoneticPr fontId="4"/>
  </si>
  <si>
    <r>
      <t>財務諸表（</t>
    </r>
    <r>
      <rPr>
        <b/>
        <sz val="12"/>
        <color rgb="FFFF0000"/>
        <rFont val="BIZ UDPゴシック"/>
        <family val="3"/>
        <charset val="128"/>
      </rPr>
      <t>直前２年間</t>
    </r>
    <r>
      <rPr>
        <b/>
        <sz val="12"/>
        <rFont val="BIZ UDPゴシック"/>
        <family val="3"/>
        <charset val="128"/>
      </rPr>
      <t>）</t>
    </r>
    <phoneticPr fontId="4"/>
  </si>
  <si>
    <t>法人/個人事業主</t>
    <rPh sb="0" eb="2">
      <t>ホウジン</t>
    </rPh>
    <rPh sb="3" eb="8">
      <t>コジンジギョウヌシ</t>
    </rPh>
    <phoneticPr fontId="2"/>
  </si>
  <si>
    <t>適格請求書発行事業者登録番号</t>
    <rPh sb="0" eb="5">
      <t>テキカクセイキュウショ</t>
    </rPh>
    <rPh sb="5" eb="10">
      <t>ハッコウジギョウシャ</t>
    </rPh>
    <rPh sb="10" eb="14">
      <t>トウロクバンゴウ</t>
    </rPh>
    <phoneticPr fontId="2"/>
  </si>
  <si>
    <t>営業年数</t>
    <rPh sb="0" eb="4">
      <t>エイギョウネンスウ</t>
    </rPh>
    <phoneticPr fontId="2"/>
  </si>
  <si>
    <t>総従業員数</t>
    <rPh sb="0" eb="1">
      <t>ソウ</t>
    </rPh>
    <rPh sb="1" eb="4">
      <t>ジュウギョウイン</t>
    </rPh>
    <rPh sb="4" eb="5">
      <t>スウ</t>
    </rPh>
    <phoneticPr fontId="2"/>
  </si>
  <si>
    <t>当該用紙（データ）</t>
    <rPh sb="0" eb="2">
      <t>トウガイ</t>
    </rPh>
    <rPh sb="2" eb="4">
      <t>ヨウシ</t>
    </rPh>
    <phoneticPr fontId="4"/>
  </si>
  <si>
    <t>基本情報入力シート</t>
    <rPh sb="0" eb="6">
      <t>キホンジョウホウニュウリョク</t>
    </rPh>
    <phoneticPr fontId="2"/>
  </si>
  <si>
    <t>　１．基本情報入力シート</t>
    <rPh sb="3" eb="7">
      <t>キホンジョウホウ</t>
    </rPh>
    <rPh sb="7" eb="9">
      <t>ニュウリョク</t>
    </rPh>
    <phoneticPr fontId="2"/>
  </si>
  <si>
    <t>（物品・委託）</t>
    <rPh sb="1" eb="3">
      <t>ブッピン</t>
    </rPh>
    <rPh sb="4" eb="6">
      <t>イタク</t>
    </rPh>
    <phoneticPr fontId="4"/>
  </si>
  <si>
    <t>委任状</t>
    <rPh sb="0" eb="1">
      <t>イ</t>
    </rPh>
    <rPh sb="1" eb="2">
      <t>ニン</t>
    </rPh>
    <rPh sb="2" eb="3">
      <t>ジョウ</t>
    </rPh>
    <phoneticPr fontId="3"/>
  </si>
  <si>
    <t>物　品　調　書</t>
    <phoneticPr fontId="4"/>
  </si>
  <si>
    <t>大分類</t>
    <rPh sb="0" eb="3">
      <t>ダイブンルイ</t>
    </rPh>
    <phoneticPr fontId="2"/>
  </si>
  <si>
    <t>コード</t>
    <phoneticPr fontId="2"/>
  </si>
  <si>
    <t>小分類</t>
    <rPh sb="0" eb="3">
      <t>ショウブンルイ</t>
    </rPh>
    <phoneticPr fontId="2"/>
  </si>
  <si>
    <t>希望
有無</t>
    <rPh sb="0" eb="2">
      <t>キボウ</t>
    </rPh>
    <rPh sb="3" eb="5">
      <t>ウム</t>
    </rPh>
    <phoneticPr fontId="2"/>
  </si>
  <si>
    <t>備考</t>
    <rPh sb="0" eb="2">
      <t>ビコウ</t>
    </rPh>
    <phoneticPr fontId="2"/>
  </si>
  <si>
    <t>前年度の売上高（円）</t>
    <rPh sb="0" eb="3">
      <t>ゼンネンド</t>
    </rPh>
    <rPh sb="4" eb="6">
      <t>ウリアゲ</t>
    </rPh>
    <rPh sb="6" eb="7">
      <t>ダカ</t>
    </rPh>
    <rPh sb="8" eb="9">
      <t>エン</t>
    </rPh>
    <phoneticPr fontId="2"/>
  </si>
  <si>
    <t>事務用品</t>
    <rPh sb="0" eb="2">
      <t>ジム</t>
    </rPh>
    <rPh sb="2" eb="4">
      <t>ヨウヒン</t>
    </rPh>
    <phoneticPr fontId="3"/>
  </si>
  <si>
    <t>0101</t>
    <phoneticPr fontId="3"/>
  </si>
  <si>
    <t>文具</t>
    <rPh sb="0" eb="2">
      <t>ブング</t>
    </rPh>
    <phoneticPr fontId="3"/>
  </si>
  <si>
    <t>0102</t>
    <phoneticPr fontId="3"/>
  </si>
  <si>
    <t>用紙類</t>
    <rPh sb="0" eb="2">
      <t>ヨウシ</t>
    </rPh>
    <rPh sb="2" eb="3">
      <t>ルイ</t>
    </rPh>
    <phoneticPr fontId="3"/>
  </si>
  <si>
    <t>0103</t>
  </si>
  <si>
    <t>事務用備品</t>
    <rPh sb="0" eb="2">
      <t>ジム</t>
    </rPh>
    <rPh sb="2" eb="3">
      <t>ヨウ</t>
    </rPh>
    <rPh sb="3" eb="5">
      <t>ビヒン</t>
    </rPh>
    <phoneticPr fontId="3"/>
  </si>
  <si>
    <t>0104</t>
  </si>
  <si>
    <t>印章・ゴム印</t>
    <rPh sb="0" eb="2">
      <t>インショウ</t>
    </rPh>
    <rPh sb="5" eb="6">
      <t>イン</t>
    </rPh>
    <phoneticPr fontId="3"/>
  </si>
  <si>
    <t>0105</t>
  </si>
  <si>
    <t>図書</t>
    <rPh sb="0" eb="2">
      <t>トショ</t>
    </rPh>
    <phoneticPr fontId="3"/>
  </si>
  <si>
    <t>0106</t>
  </si>
  <si>
    <t>新聞</t>
    <rPh sb="0" eb="2">
      <t>シンブン</t>
    </rPh>
    <phoneticPr fontId="4"/>
  </si>
  <si>
    <t>0199</t>
    <phoneticPr fontId="3"/>
  </si>
  <si>
    <t>その他</t>
    <rPh sb="2" eb="3">
      <t>タ</t>
    </rPh>
    <phoneticPr fontId="3"/>
  </si>
  <si>
    <t>事務用機器・ＯＡ機器</t>
    <rPh sb="0" eb="3">
      <t>ジムヨウ</t>
    </rPh>
    <rPh sb="3" eb="5">
      <t>キキ</t>
    </rPh>
    <rPh sb="8" eb="10">
      <t>キキ</t>
    </rPh>
    <phoneticPr fontId="3"/>
  </si>
  <si>
    <t>0201</t>
    <phoneticPr fontId="3"/>
  </si>
  <si>
    <t>0202</t>
    <phoneticPr fontId="3"/>
  </si>
  <si>
    <t>0203</t>
  </si>
  <si>
    <t>汎用ソフトウエア</t>
    <rPh sb="0" eb="2">
      <t>ハンヨウ</t>
    </rPh>
    <phoneticPr fontId="3"/>
  </si>
  <si>
    <t>0204</t>
  </si>
  <si>
    <t>事務用・OA機器消耗品類</t>
    <rPh sb="0" eb="3">
      <t>ジムヨウ</t>
    </rPh>
    <rPh sb="6" eb="8">
      <t>キキ</t>
    </rPh>
    <rPh sb="8" eb="10">
      <t>ショウモウ</t>
    </rPh>
    <rPh sb="10" eb="11">
      <t>ヒン</t>
    </rPh>
    <rPh sb="11" eb="12">
      <t>ルイ</t>
    </rPh>
    <phoneticPr fontId="3"/>
  </si>
  <si>
    <t>0299</t>
    <phoneticPr fontId="3"/>
  </si>
  <si>
    <t>0301</t>
    <phoneticPr fontId="3"/>
  </si>
  <si>
    <t>一般印刷</t>
    <rPh sb="0" eb="2">
      <t>イッパン</t>
    </rPh>
    <rPh sb="2" eb="4">
      <t>インサツ</t>
    </rPh>
    <phoneticPr fontId="3"/>
  </si>
  <si>
    <t>0302</t>
    <phoneticPr fontId="3"/>
  </si>
  <si>
    <t>フォーム印刷</t>
    <rPh sb="4" eb="6">
      <t>インサツ</t>
    </rPh>
    <phoneticPr fontId="3"/>
  </si>
  <si>
    <t>0303</t>
    <phoneticPr fontId="3"/>
  </si>
  <si>
    <t>特殊印刷</t>
    <rPh sb="0" eb="2">
      <t>トクシュ</t>
    </rPh>
    <rPh sb="2" eb="4">
      <t>インサツ</t>
    </rPh>
    <phoneticPr fontId="3"/>
  </si>
  <si>
    <t>0304</t>
    <phoneticPr fontId="3"/>
  </si>
  <si>
    <t>地図印刷</t>
    <rPh sb="0" eb="2">
      <t>チズ</t>
    </rPh>
    <rPh sb="2" eb="4">
      <t>インサツ</t>
    </rPh>
    <phoneticPr fontId="3"/>
  </si>
  <si>
    <t>0399</t>
    <phoneticPr fontId="3"/>
  </si>
  <si>
    <t>教材・スポーツ用品</t>
    <rPh sb="0" eb="2">
      <t>キョウザイ</t>
    </rPh>
    <rPh sb="7" eb="9">
      <t>ヨウヒン</t>
    </rPh>
    <phoneticPr fontId="3"/>
  </si>
  <si>
    <t>0401</t>
    <phoneticPr fontId="3"/>
  </si>
  <si>
    <t>学校用教材</t>
    <rPh sb="0" eb="2">
      <t>ガッコウ</t>
    </rPh>
    <rPh sb="2" eb="3">
      <t>ヨウ</t>
    </rPh>
    <rPh sb="3" eb="5">
      <t>キョウザイ</t>
    </rPh>
    <phoneticPr fontId="3"/>
  </si>
  <si>
    <t>0402</t>
    <phoneticPr fontId="3"/>
  </si>
  <si>
    <t>視聴覚機器</t>
    <rPh sb="0" eb="3">
      <t>シチョウカク</t>
    </rPh>
    <rPh sb="3" eb="5">
      <t>キキ</t>
    </rPh>
    <phoneticPr fontId="3"/>
  </si>
  <si>
    <t>0403</t>
    <phoneticPr fontId="3"/>
  </si>
  <si>
    <t>スポーツ用品</t>
    <rPh sb="4" eb="6">
      <t>ヨウヒン</t>
    </rPh>
    <phoneticPr fontId="3"/>
  </si>
  <si>
    <t>0404</t>
    <phoneticPr fontId="3"/>
  </si>
  <si>
    <t>保育用品</t>
    <rPh sb="0" eb="2">
      <t>ホイク</t>
    </rPh>
    <rPh sb="2" eb="4">
      <t>ヨウヒン</t>
    </rPh>
    <phoneticPr fontId="3"/>
  </si>
  <si>
    <t>0405</t>
    <phoneticPr fontId="3"/>
  </si>
  <si>
    <t>0406</t>
    <phoneticPr fontId="3"/>
  </si>
  <si>
    <t>ＣＤ・ＤＶＤ</t>
    <phoneticPr fontId="3"/>
  </si>
  <si>
    <t>0407</t>
  </si>
  <si>
    <t>映写機</t>
    <rPh sb="0" eb="3">
      <t>エイシャキ</t>
    </rPh>
    <phoneticPr fontId="3"/>
  </si>
  <si>
    <t>0408</t>
  </si>
  <si>
    <t>公園遊具</t>
    <phoneticPr fontId="3"/>
  </si>
  <si>
    <t>0499</t>
    <phoneticPr fontId="3"/>
  </si>
  <si>
    <t>生活用品</t>
    <rPh sb="0" eb="2">
      <t>セイカツ</t>
    </rPh>
    <rPh sb="2" eb="4">
      <t>ヨウヒン</t>
    </rPh>
    <phoneticPr fontId="3"/>
  </si>
  <si>
    <t>0501</t>
    <phoneticPr fontId="3"/>
  </si>
  <si>
    <t>家電製品（電器製品）</t>
    <rPh sb="0" eb="2">
      <t>カデン</t>
    </rPh>
    <rPh sb="2" eb="4">
      <t>セイヒン</t>
    </rPh>
    <rPh sb="5" eb="7">
      <t>デンキ</t>
    </rPh>
    <rPh sb="7" eb="9">
      <t>セイヒン</t>
    </rPh>
    <phoneticPr fontId="3"/>
  </si>
  <si>
    <t>0502</t>
    <phoneticPr fontId="3"/>
  </si>
  <si>
    <t>蛍光灯・電球・電池</t>
    <rPh sb="0" eb="3">
      <t>ケイコウトウ</t>
    </rPh>
    <rPh sb="4" eb="6">
      <t>デンキュウ</t>
    </rPh>
    <rPh sb="7" eb="9">
      <t>デンチ</t>
    </rPh>
    <phoneticPr fontId="3"/>
  </si>
  <si>
    <t>0503</t>
    <phoneticPr fontId="3"/>
  </si>
  <si>
    <t>日用雑貨品</t>
    <rPh sb="0" eb="2">
      <t>ニチヨウ</t>
    </rPh>
    <rPh sb="2" eb="4">
      <t>ザッカ</t>
    </rPh>
    <rPh sb="4" eb="5">
      <t>ヒン</t>
    </rPh>
    <phoneticPr fontId="3"/>
  </si>
  <si>
    <t>0504</t>
  </si>
  <si>
    <t>0505</t>
  </si>
  <si>
    <t>0506</t>
  </si>
  <si>
    <t>荒物・金物</t>
    <rPh sb="0" eb="2">
      <t>アラモノ</t>
    </rPh>
    <rPh sb="3" eb="5">
      <t>カナモノ</t>
    </rPh>
    <phoneticPr fontId="3"/>
  </si>
  <si>
    <t>0507</t>
  </si>
  <si>
    <t>食料品</t>
    <rPh sb="0" eb="3">
      <t>ショクリョウヒン</t>
    </rPh>
    <phoneticPr fontId="3"/>
  </si>
  <si>
    <t>記念品・啓発用品</t>
    <rPh sb="0" eb="3">
      <t>キネンヒン</t>
    </rPh>
    <rPh sb="4" eb="6">
      <t>ケイハツ</t>
    </rPh>
    <rPh sb="6" eb="8">
      <t>ヨウヒン</t>
    </rPh>
    <phoneticPr fontId="3"/>
  </si>
  <si>
    <t>物置</t>
    <rPh sb="0" eb="2">
      <t>モノオキ</t>
    </rPh>
    <phoneticPr fontId="3"/>
  </si>
  <si>
    <t>0599</t>
    <phoneticPr fontId="3"/>
  </si>
  <si>
    <t>建具・装飾</t>
    <rPh sb="0" eb="2">
      <t>タテグ</t>
    </rPh>
    <rPh sb="3" eb="5">
      <t>ソウショク</t>
    </rPh>
    <phoneticPr fontId="3"/>
  </si>
  <si>
    <t>0601</t>
    <phoneticPr fontId="3"/>
  </si>
  <si>
    <t>室内装飾</t>
    <rPh sb="0" eb="2">
      <t>シツナイ</t>
    </rPh>
    <rPh sb="2" eb="4">
      <t>ソウショク</t>
    </rPh>
    <phoneticPr fontId="3"/>
  </si>
  <si>
    <t>0602</t>
    <phoneticPr fontId="3"/>
  </si>
  <si>
    <t>ガラス</t>
    <phoneticPr fontId="3"/>
  </si>
  <si>
    <t>0603</t>
  </si>
  <si>
    <t>建具・畳</t>
    <rPh sb="0" eb="2">
      <t>タテグ</t>
    </rPh>
    <rPh sb="3" eb="4">
      <t>タタミ</t>
    </rPh>
    <phoneticPr fontId="3"/>
  </si>
  <si>
    <t>0604</t>
  </si>
  <si>
    <t>家具（木工・スチール）</t>
    <rPh sb="0" eb="2">
      <t>カグ</t>
    </rPh>
    <rPh sb="3" eb="5">
      <t>モッコウ</t>
    </rPh>
    <phoneticPr fontId="3"/>
  </si>
  <si>
    <t>0699</t>
    <phoneticPr fontId="3"/>
  </si>
  <si>
    <t>その他</t>
    <rPh sb="2" eb="3">
      <t>ホカ</t>
    </rPh>
    <phoneticPr fontId="3"/>
  </si>
  <si>
    <t>看板・標識・広告</t>
    <rPh sb="0" eb="2">
      <t>カンバン</t>
    </rPh>
    <rPh sb="3" eb="5">
      <t>ヒョウシキ</t>
    </rPh>
    <rPh sb="6" eb="8">
      <t>コウコク</t>
    </rPh>
    <phoneticPr fontId="3"/>
  </si>
  <si>
    <t>0701</t>
    <phoneticPr fontId="3"/>
  </si>
  <si>
    <t>看板</t>
    <rPh sb="0" eb="2">
      <t>カンバン</t>
    </rPh>
    <phoneticPr fontId="3"/>
  </si>
  <si>
    <t>0702</t>
    <phoneticPr fontId="3"/>
  </si>
  <si>
    <t>標識・表示板</t>
    <rPh sb="0" eb="2">
      <t>ヒョウシキ</t>
    </rPh>
    <rPh sb="3" eb="6">
      <t>ヒョウジバン</t>
    </rPh>
    <phoneticPr fontId="3"/>
  </si>
  <si>
    <t>0703</t>
    <phoneticPr fontId="3"/>
  </si>
  <si>
    <t>記章</t>
    <rPh sb="0" eb="2">
      <t>キショウ</t>
    </rPh>
    <phoneticPr fontId="3"/>
  </si>
  <si>
    <t>0704</t>
    <phoneticPr fontId="3"/>
  </si>
  <si>
    <t>旗・のぼり</t>
    <phoneticPr fontId="3"/>
  </si>
  <si>
    <t>0705</t>
    <phoneticPr fontId="3"/>
  </si>
  <si>
    <t>選挙用品</t>
    <rPh sb="0" eb="2">
      <t>センキョ</t>
    </rPh>
    <rPh sb="2" eb="4">
      <t>ヨウヒン</t>
    </rPh>
    <phoneticPr fontId="3"/>
  </si>
  <si>
    <t>0799</t>
    <phoneticPr fontId="3"/>
  </si>
  <si>
    <t>衣料品・寝具</t>
    <rPh sb="0" eb="3">
      <t>イリョウヒン</t>
    </rPh>
    <rPh sb="4" eb="6">
      <t>シング</t>
    </rPh>
    <phoneticPr fontId="3"/>
  </si>
  <si>
    <t>0801</t>
    <phoneticPr fontId="3"/>
  </si>
  <si>
    <t>制服・作業服</t>
    <rPh sb="0" eb="1">
      <t>セイ</t>
    </rPh>
    <rPh sb="1" eb="2">
      <t>フク</t>
    </rPh>
    <rPh sb="3" eb="6">
      <t>サギョウフク</t>
    </rPh>
    <phoneticPr fontId="3"/>
  </si>
  <si>
    <t>0802</t>
    <phoneticPr fontId="3"/>
  </si>
  <si>
    <t>タオル</t>
    <phoneticPr fontId="3"/>
  </si>
  <si>
    <t>0803</t>
    <phoneticPr fontId="3"/>
  </si>
  <si>
    <t>長靴・運動靴</t>
    <rPh sb="0" eb="1">
      <t>ナガ</t>
    </rPh>
    <rPh sb="1" eb="2">
      <t>クツ</t>
    </rPh>
    <rPh sb="3" eb="5">
      <t>ウンドウ</t>
    </rPh>
    <rPh sb="5" eb="6">
      <t>クツ</t>
    </rPh>
    <phoneticPr fontId="3"/>
  </si>
  <si>
    <t>0804</t>
    <phoneticPr fontId="3"/>
  </si>
  <si>
    <t>寝具</t>
    <rPh sb="0" eb="2">
      <t>シング</t>
    </rPh>
    <phoneticPr fontId="3"/>
  </si>
  <si>
    <t>0899</t>
    <phoneticPr fontId="3"/>
  </si>
  <si>
    <t>機械器具</t>
    <rPh sb="0" eb="2">
      <t>キカイ</t>
    </rPh>
    <rPh sb="2" eb="4">
      <t>キグ</t>
    </rPh>
    <phoneticPr fontId="3"/>
  </si>
  <si>
    <t>0901</t>
    <phoneticPr fontId="3"/>
  </si>
  <si>
    <t>建設土木機械器具</t>
    <rPh sb="0" eb="2">
      <t>ケンセツ</t>
    </rPh>
    <rPh sb="2" eb="4">
      <t>ドボク</t>
    </rPh>
    <rPh sb="4" eb="6">
      <t>キカイ</t>
    </rPh>
    <rPh sb="6" eb="8">
      <t>キグ</t>
    </rPh>
    <phoneticPr fontId="3"/>
  </si>
  <si>
    <t>0902</t>
    <phoneticPr fontId="3"/>
  </si>
  <si>
    <t>工作機械・工具部品</t>
    <rPh sb="0" eb="2">
      <t>コウサク</t>
    </rPh>
    <rPh sb="2" eb="4">
      <t>キカイ</t>
    </rPh>
    <rPh sb="5" eb="7">
      <t>コウグ</t>
    </rPh>
    <rPh sb="7" eb="9">
      <t>ブヒン</t>
    </rPh>
    <phoneticPr fontId="3"/>
  </si>
  <si>
    <t>0903</t>
    <phoneticPr fontId="3"/>
  </si>
  <si>
    <t>測量用機械器具・計測器</t>
    <rPh sb="0" eb="2">
      <t>ソクリョウ</t>
    </rPh>
    <rPh sb="2" eb="3">
      <t>ヨウ</t>
    </rPh>
    <rPh sb="3" eb="5">
      <t>キカイ</t>
    </rPh>
    <rPh sb="5" eb="7">
      <t>キグ</t>
    </rPh>
    <rPh sb="8" eb="11">
      <t>ケイソクキ</t>
    </rPh>
    <phoneticPr fontId="3"/>
  </si>
  <si>
    <t>0904</t>
    <phoneticPr fontId="3"/>
  </si>
  <si>
    <t>音響機器</t>
    <rPh sb="0" eb="2">
      <t>オンキョウ</t>
    </rPh>
    <rPh sb="2" eb="4">
      <t>キキ</t>
    </rPh>
    <phoneticPr fontId="3"/>
  </si>
  <si>
    <t>0905</t>
    <phoneticPr fontId="3"/>
  </si>
  <si>
    <t>空調機械・機器</t>
    <rPh sb="0" eb="2">
      <t>クウチョウ</t>
    </rPh>
    <rPh sb="2" eb="4">
      <t>キカイ</t>
    </rPh>
    <rPh sb="5" eb="7">
      <t>キキ</t>
    </rPh>
    <phoneticPr fontId="3"/>
  </si>
  <si>
    <t>0906</t>
    <phoneticPr fontId="3"/>
  </si>
  <si>
    <t>業務用厨房機器</t>
    <rPh sb="0" eb="3">
      <t>ギョウムヨウ</t>
    </rPh>
    <rPh sb="3" eb="5">
      <t>チュウボウ</t>
    </rPh>
    <rPh sb="5" eb="7">
      <t>キキ</t>
    </rPh>
    <phoneticPr fontId="3"/>
  </si>
  <si>
    <t>0907</t>
    <phoneticPr fontId="3"/>
  </si>
  <si>
    <t>通信・放送機械器具</t>
    <rPh sb="0" eb="2">
      <t>ツウシン</t>
    </rPh>
    <rPh sb="3" eb="5">
      <t>ホウソウ</t>
    </rPh>
    <rPh sb="5" eb="7">
      <t>キカイ</t>
    </rPh>
    <rPh sb="7" eb="9">
      <t>キグ</t>
    </rPh>
    <phoneticPr fontId="3"/>
  </si>
  <si>
    <t>0908</t>
    <phoneticPr fontId="3"/>
  </si>
  <si>
    <t>照明機械・器具</t>
    <rPh sb="0" eb="2">
      <t>ショウメイ</t>
    </rPh>
    <rPh sb="2" eb="4">
      <t>キカイ</t>
    </rPh>
    <rPh sb="5" eb="7">
      <t>キグ</t>
    </rPh>
    <phoneticPr fontId="3"/>
  </si>
  <si>
    <t>0909</t>
    <phoneticPr fontId="3"/>
  </si>
  <si>
    <t>理化学機械器具</t>
    <rPh sb="0" eb="3">
      <t>リカガク</t>
    </rPh>
    <rPh sb="3" eb="5">
      <t>キカイ</t>
    </rPh>
    <rPh sb="5" eb="7">
      <t>キグ</t>
    </rPh>
    <phoneticPr fontId="3"/>
  </si>
  <si>
    <t>0910</t>
    <phoneticPr fontId="3"/>
  </si>
  <si>
    <t>電気機械器具</t>
    <rPh sb="0" eb="2">
      <t>デンキ</t>
    </rPh>
    <rPh sb="2" eb="4">
      <t>キカイ</t>
    </rPh>
    <rPh sb="4" eb="6">
      <t>キグ</t>
    </rPh>
    <phoneticPr fontId="3"/>
  </si>
  <si>
    <t>0911</t>
    <phoneticPr fontId="3"/>
  </si>
  <si>
    <t>ポンプ</t>
    <phoneticPr fontId="3"/>
  </si>
  <si>
    <t>0912</t>
    <phoneticPr fontId="3"/>
  </si>
  <si>
    <t>発電機</t>
    <rPh sb="0" eb="3">
      <t>ハツデンキ</t>
    </rPh>
    <phoneticPr fontId="3"/>
  </si>
  <si>
    <t>0999</t>
    <phoneticPr fontId="3"/>
  </si>
  <si>
    <t>防災用品</t>
    <rPh sb="0" eb="2">
      <t>ボウサイ</t>
    </rPh>
    <rPh sb="2" eb="4">
      <t>ヨウヒン</t>
    </rPh>
    <phoneticPr fontId="3"/>
  </si>
  <si>
    <t>1001</t>
    <phoneticPr fontId="3"/>
  </si>
  <si>
    <t>消火器</t>
    <rPh sb="0" eb="3">
      <t>ショウカキ</t>
    </rPh>
    <phoneticPr fontId="3"/>
  </si>
  <si>
    <t>1002</t>
    <phoneticPr fontId="3"/>
  </si>
  <si>
    <t>消防器具</t>
    <rPh sb="0" eb="2">
      <t>ショウボウ</t>
    </rPh>
    <rPh sb="2" eb="4">
      <t>キグ</t>
    </rPh>
    <phoneticPr fontId="3"/>
  </si>
  <si>
    <t>1003</t>
  </si>
  <si>
    <t>防災機器</t>
    <rPh sb="0" eb="2">
      <t>ボウサイ</t>
    </rPh>
    <rPh sb="2" eb="4">
      <t>キキ</t>
    </rPh>
    <phoneticPr fontId="3"/>
  </si>
  <si>
    <t>1004</t>
  </si>
  <si>
    <t>1005</t>
  </si>
  <si>
    <t>消防服・保安帽</t>
    <phoneticPr fontId="3"/>
  </si>
  <si>
    <t>1006</t>
  </si>
  <si>
    <t>非常用保存食</t>
    <rPh sb="0" eb="3">
      <t>ヒジョウヨウ</t>
    </rPh>
    <rPh sb="3" eb="6">
      <t>ホゾンショク</t>
    </rPh>
    <phoneticPr fontId="3"/>
  </si>
  <si>
    <t>1007</t>
  </si>
  <si>
    <t>防犯用品</t>
    <rPh sb="0" eb="2">
      <t>ボウハン</t>
    </rPh>
    <rPh sb="2" eb="4">
      <t>ヨウヒン</t>
    </rPh>
    <phoneticPr fontId="3"/>
  </si>
  <si>
    <t>1099</t>
    <phoneticPr fontId="3"/>
  </si>
  <si>
    <t>1101</t>
    <phoneticPr fontId="3"/>
  </si>
  <si>
    <t>自動車販売</t>
    <rPh sb="0" eb="3">
      <t>ジドウシャ</t>
    </rPh>
    <rPh sb="3" eb="5">
      <t>ハンバイ</t>
    </rPh>
    <phoneticPr fontId="3"/>
  </si>
  <si>
    <t>1102</t>
    <phoneticPr fontId="3"/>
  </si>
  <si>
    <t>自動車修理（板金）・車検</t>
    <rPh sb="0" eb="3">
      <t>ジドウシャ</t>
    </rPh>
    <rPh sb="3" eb="5">
      <t>シュウリ</t>
    </rPh>
    <rPh sb="6" eb="8">
      <t>バンキン</t>
    </rPh>
    <rPh sb="10" eb="12">
      <t>シャケン</t>
    </rPh>
    <phoneticPr fontId="3"/>
  </si>
  <si>
    <t>1103</t>
  </si>
  <si>
    <t>特殊用途車両販売</t>
    <rPh sb="0" eb="2">
      <t>トクシュ</t>
    </rPh>
    <rPh sb="2" eb="3">
      <t>ヨウ</t>
    </rPh>
    <rPh sb="3" eb="4">
      <t>ト</t>
    </rPh>
    <rPh sb="4" eb="6">
      <t>シャリョウ</t>
    </rPh>
    <rPh sb="6" eb="8">
      <t>ハンバイ</t>
    </rPh>
    <phoneticPr fontId="3"/>
  </si>
  <si>
    <t>1104</t>
  </si>
  <si>
    <t>特殊用途車両　車検・修理</t>
    <rPh sb="0" eb="2">
      <t>トクシュ</t>
    </rPh>
    <rPh sb="2" eb="3">
      <t>ヨウ</t>
    </rPh>
    <rPh sb="3" eb="4">
      <t>ト</t>
    </rPh>
    <rPh sb="4" eb="6">
      <t>シャリョウ</t>
    </rPh>
    <rPh sb="7" eb="9">
      <t>シャケン</t>
    </rPh>
    <rPh sb="10" eb="12">
      <t>シュウリ</t>
    </rPh>
    <phoneticPr fontId="3"/>
  </si>
  <si>
    <t>1105</t>
  </si>
  <si>
    <t>自動二輪車・原動機付自転車販売</t>
    <rPh sb="0" eb="5">
      <t>ジドウニリンシャ</t>
    </rPh>
    <rPh sb="6" eb="13">
      <t>ゲンドウキツキジテンシャ</t>
    </rPh>
    <rPh sb="13" eb="15">
      <t>ハンバイ</t>
    </rPh>
    <phoneticPr fontId="3"/>
  </si>
  <si>
    <t>1106</t>
  </si>
  <si>
    <t>自転車販売</t>
    <rPh sb="0" eb="3">
      <t>ジテンシャ</t>
    </rPh>
    <rPh sb="3" eb="5">
      <t>ハンバイ</t>
    </rPh>
    <phoneticPr fontId="3"/>
  </si>
  <si>
    <t>1107</t>
  </si>
  <si>
    <t>タイヤ</t>
    <phoneticPr fontId="3"/>
  </si>
  <si>
    <t>1108</t>
  </si>
  <si>
    <t>ドライブレコーダー</t>
    <phoneticPr fontId="3"/>
  </si>
  <si>
    <t>1109</t>
  </si>
  <si>
    <t>車両関係部品</t>
    <rPh sb="0" eb="2">
      <t>シャリョウ</t>
    </rPh>
    <rPh sb="2" eb="4">
      <t>カンケイ</t>
    </rPh>
    <rPh sb="4" eb="6">
      <t>ブヒン</t>
    </rPh>
    <phoneticPr fontId="3"/>
  </si>
  <si>
    <t>1199</t>
    <phoneticPr fontId="3"/>
  </si>
  <si>
    <t>1201</t>
    <phoneticPr fontId="3"/>
  </si>
  <si>
    <t>ガソリン・軽油</t>
    <rPh sb="5" eb="7">
      <t>ケイユ</t>
    </rPh>
    <phoneticPr fontId="3"/>
  </si>
  <si>
    <t>1202</t>
    <phoneticPr fontId="3"/>
  </si>
  <si>
    <t>重油・灯油</t>
    <rPh sb="0" eb="2">
      <t>ジュウユ</t>
    </rPh>
    <rPh sb="3" eb="5">
      <t>トウユ</t>
    </rPh>
    <phoneticPr fontId="3"/>
  </si>
  <si>
    <t>1203</t>
  </si>
  <si>
    <t>ＬＰガス</t>
    <phoneticPr fontId="3"/>
  </si>
  <si>
    <t>1299</t>
    <phoneticPr fontId="3"/>
  </si>
  <si>
    <t>医療・衛生・福祉</t>
    <rPh sb="0" eb="2">
      <t>イリョウ</t>
    </rPh>
    <rPh sb="3" eb="5">
      <t>エイセイ</t>
    </rPh>
    <rPh sb="6" eb="8">
      <t>フクシ</t>
    </rPh>
    <phoneticPr fontId="3"/>
  </si>
  <si>
    <t>1301</t>
    <phoneticPr fontId="3"/>
  </si>
  <si>
    <t>医療用医薬品</t>
    <rPh sb="0" eb="3">
      <t>イリョウヨウ</t>
    </rPh>
    <rPh sb="3" eb="6">
      <t>イヤクヒン</t>
    </rPh>
    <phoneticPr fontId="3"/>
  </si>
  <si>
    <t>1302</t>
    <phoneticPr fontId="3"/>
  </si>
  <si>
    <t>一般用医薬品</t>
    <rPh sb="0" eb="3">
      <t>イッパンヨウ</t>
    </rPh>
    <rPh sb="3" eb="6">
      <t>イヤクヒン</t>
    </rPh>
    <phoneticPr fontId="3"/>
  </si>
  <si>
    <t>1303</t>
  </si>
  <si>
    <t>ワクチン</t>
    <phoneticPr fontId="3"/>
  </si>
  <si>
    <t>1304</t>
  </si>
  <si>
    <t>衛生材料</t>
    <rPh sb="0" eb="2">
      <t>エイセイ</t>
    </rPh>
    <rPh sb="2" eb="4">
      <t>ザイリョウ</t>
    </rPh>
    <phoneticPr fontId="3"/>
  </si>
  <si>
    <t>1305</t>
  </si>
  <si>
    <t>医療材料</t>
    <rPh sb="0" eb="2">
      <t>イリョウ</t>
    </rPh>
    <rPh sb="2" eb="4">
      <t>ザイリョウ</t>
    </rPh>
    <phoneticPr fontId="3"/>
  </si>
  <si>
    <t>1306</t>
  </si>
  <si>
    <t>医療機器</t>
    <rPh sb="0" eb="2">
      <t>イリョウ</t>
    </rPh>
    <rPh sb="2" eb="4">
      <t>キキ</t>
    </rPh>
    <phoneticPr fontId="3"/>
  </si>
  <si>
    <t>1307</t>
  </si>
  <si>
    <t>ＡＥＤ</t>
    <phoneticPr fontId="3"/>
  </si>
  <si>
    <t>1308</t>
  </si>
  <si>
    <t>介護用品</t>
    <rPh sb="0" eb="2">
      <t>カイゴ</t>
    </rPh>
    <rPh sb="2" eb="4">
      <t>ヨウヒン</t>
    </rPh>
    <phoneticPr fontId="3"/>
  </si>
  <si>
    <t>1309</t>
  </si>
  <si>
    <t>介護用機械器具</t>
    <rPh sb="0" eb="3">
      <t>カイゴヨウ</t>
    </rPh>
    <rPh sb="3" eb="5">
      <t>キカイ</t>
    </rPh>
    <rPh sb="5" eb="7">
      <t>キグ</t>
    </rPh>
    <phoneticPr fontId="3"/>
  </si>
  <si>
    <t>1399</t>
    <phoneticPr fontId="3"/>
  </si>
  <si>
    <t>1401</t>
    <phoneticPr fontId="3"/>
  </si>
  <si>
    <t>セメント</t>
    <phoneticPr fontId="3"/>
  </si>
  <si>
    <t>1402</t>
    <phoneticPr fontId="3"/>
  </si>
  <si>
    <t>セメント２次製品</t>
    <phoneticPr fontId="3"/>
  </si>
  <si>
    <t>1403</t>
  </si>
  <si>
    <t>木材</t>
    <phoneticPr fontId="3"/>
  </si>
  <si>
    <t>1404</t>
    <phoneticPr fontId="3"/>
  </si>
  <si>
    <t>鉄鋼材</t>
    <phoneticPr fontId="3"/>
  </si>
  <si>
    <t>1405</t>
    <phoneticPr fontId="3"/>
  </si>
  <si>
    <t>塗料</t>
    <phoneticPr fontId="3"/>
  </si>
  <si>
    <t>1406</t>
    <phoneticPr fontId="3"/>
  </si>
  <si>
    <t>砕石・鉱さい</t>
    <phoneticPr fontId="3"/>
  </si>
  <si>
    <t>1407</t>
    <phoneticPr fontId="3"/>
  </si>
  <si>
    <t>砂利・砂・真砂土</t>
    <rPh sb="5" eb="8">
      <t>マサツチ</t>
    </rPh>
    <phoneticPr fontId="3"/>
  </si>
  <si>
    <t>1408</t>
    <phoneticPr fontId="3"/>
  </si>
  <si>
    <t>マンホール蓋</t>
    <phoneticPr fontId="3"/>
  </si>
  <si>
    <t>1409</t>
    <phoneticPr fontId="3"/>
  </si>
  <si>
    <t>グレーチング</t>
    <phoneticPr fontId="3"/>
  </si>
  <si>
    <t>1410</t>
    <phoneticPr fontId="3"/>
  </si>
  <si>
    <t>塩化カルシウム</t>
    <rPh sb="0" eb="2">
      <t>エンカ</t>
    </rPh>
    <phoneticPr fontId="3"/>
  </si>
  <si>
    <t>1411</t>
    <phoneticPr fontId="3"/>
  </si>
  <si>
    <t>常温合材・乳剤</t>
    <rPh sb="5" eb="7">
      <t>ニュウザイ</t>
    </rPh>
    <phoneticPr fontId="3"/>
  </si>
  <si>
    <t>1412</t>
    <phoneticPr fontId="3"/>
  </si>
  <si>
    <t>硬質塩化ビニール管</t>
    <phoneticPr fontId="3"/>
  </si>
  <si>
    <t>1413</t>
    <phoneticPr fontId="3"/>
  </si>
  <si>
    <t>水道用品</t>
    <phoneticPr fontId="3"/>
  </si>
  <si>
    <t>1414</t>
    <phoneticPr fontId="3"/>
  </si>
  <si>
    <t>量水器</t>
    <phoneticPr fontId="3"/>
  </si>
  <si>
    <t>1415</t>
    <phoneticPr fontId="3"/>
  </si>
  <si>
    <t>配管材料</t>
    <rPh sb="0" eb="2">
      <t>ハイカン</t>
    </rPh>
    <rPh sb="2" eb="4">
      <t>ザイリョウ</t>
    </rPh>
    <phoneticPr fontId="3"/>
  </si>
  <si>
    <t>1416</t>
    <phoneticPr fontId="3"/>
  </si>
  <si>
    <t>弁・栓</t>
    <rPh sb="0" eb="1">
      <t>ベン</t>
    </rPh>
    <rPh sb="2" eb="3">
      <t>セン</t>
    </rPh>
    <phoneticPr fontId="3"/>
  </si>
  <si>
    <t>1417</t>
    <phoneticPr fontId="3"/>
  </si>
  <si>
    <t>ボックス</t>
    <phoneticPr fontId="3"/>
  </si>
  <si>
    <t>1418</t>
    <phoneticPr fontId="3"/>
  </si>
  <si>
    <t>交通安全施設</t>
    <rPh sb="0" eb="2">
      <t>コウツウ</t>
    </rPh>
    <rPh sb="2" eb="4">
      <t>アンゼン</t>
    </rPh>
    <rPh sb="4" eb="6">
      <t>シセツ</t>
    </rPh>
    <phoneticPr fontId="3"/>
  </si>
  <si>
    <t>1419</t>
    <phoneticPr fontId="3"/>
  </si>
  <si>
    <t>地籍調査用品</t>
    <rPh sb="0" eb="2">
      <t>チセキ</t>
    </rPh>
    <rPh sb="2" eb="4">
      <t>チョウサ</t>
    </rPh>
    <rPh sb="4" eb="6">
      <t>ヨウヒン</t>
    </rPh>
    <phoneticPr fontId="3"/>
  </si>
  <si>
    <t>1420</t>
    <phoneticPr fontId="3"/>
  </si>
  <si>
    <t>工業薬品</t>
    <rPh sb="0" eb="2">
      <t>コウギョウ</t>
    </rPh>
    <rPh sb="2" eb="4">
      <t>ヤクヒン</t>
    </rPh>
    <phoneticPr fontId="3"/>
  </si>
  <si>
    <t>1499</t>
    <phoneticPr fontId="3"/>
  </si>
  <si>
    <t>その他</t>
    <phoneticPr fontId="3"/>
  </si>
  <si>
    <t>農業、園芸用機器資材</t>
    <rPh sb="0" eb="2">
      <t>ノウギョウ</t>
    </rPh>
    <rPh sb="3" eb="5">
      <t>エンゲイ</t>
    </rPh>
    <rPh sb="5" eb="6">
      <t>ヨウ</t>
    </rPh>
    <rPh sb="6" eb="8">
      <t>キキ</t>
    </rPh>
    <rPh sb="8" eb="10">
      <t>シザイ</t>
    </rPh>
    <phoneticPr fontId="3"/>
  </si>
  <si>
    <t>1501</t>
    <phoneticPr fontId="3"/>
  </si>
  <si>
    <t>農業・園芸用機械器具</t>
    <rPh sb="0" eb="2">
      <t>ノウギョウ</t>
    </rPh>
    <rPh sb="3" eb="6">
      <t>エンゲイヨウ</t>
    </rPh>
    <rPh sb="6" eb="8">
      <t>キカイ</t>
    </rPh>
    <rPh sb="8" eb="10">
      <t>キグ</t>
    </rPh>
    <phoneticPr fontId="3"/>
  </si>
  <si>
    <t>1502</t>
    <phoneticPr fontId="3"/>
  </si>
  <si>
    <t>農業・園芸用資材</t>
    <rPh sb="0" eb="2">
      <t>ノウギョウ</t>
    </rPh>
    <rPh sb="3" eb="6">
      <t>エンゲイヨウ</t>
    </rPh>
    <rPh sb="6" eb="8">
      <t>シザイ</t>
    </rPh>
    <phoneticPr fontId="3"/>
  </si>
  <si>
    <t>1503</t>
    <phoneticPr fontId="3"/>
  </si>
  <si>
    <t>苗木・種子・生花</t>
    <phoneticPr fontId="3"/>
  </si>
  <si>
    <t>電力・エネルギー</t>
    <rPh sb="0" eb="2">
      <t>デンリョク</t>
    </rPh>
    <phoneticPr fontId="3"/>
  </si>
  <si>
    <t>電力供給</t>
    <rPh sb="0" eb="2">
      <t>デンリョク</t>
    </rPh>
    <rPh sb="2" eb="4">
      <t>キョウキュウ</t>
    </rPh>
    <phoneticPr fontId="3"/>
  </si>
  <si>
    <t>委 託 業 務 調 書</t>
    <phoneticPr fontId="4"/>
  </si>
  <si>
    <t>情報処理</t>
    <rPh sb="0" eb="2">
      <t>ジョウホウ</t>
    </rPh>
    <rPh sb="2" eb="4">
      <t>ショリ</t>
    </rPh>
    <phoneticPr fontId="3"/>
  </si>
  <si>
    <t>1801</t>
    <phoneticPr fontId="3"/>
  </si>
  <si>
    <t>システム開発・保守・運用</t>
    <rPh sb="4" eb="6">
      <t>カイハツ</t>
    </rPh>
    <rPh sb="7" eb="9">
      <t>ホシュ</t>
    </rPh>
    <rPh sb="10" eb="12">
      <t>ウンヨウ</t>
    </rPh>
    <phoneticPr fontId="3"/>
  </si>
  <si>
    <t>1802</t>
  </si>
  <si>
    <t>データ入力・処理</t>
    <rPh sb="3" eb="5">
      <t>ニュウリョク</t>
    </rPh>
    <rPh sb="6" eb="8">
      <t>ショリ</t>
    </rPh>
    <phoneticPr fontId="3"/>
  </si>
  <si>
    <t>1803</t>
    <phoneticPr fontId="4"/>
  </si>
  <si>
    <t>ホームページ作成・運用</t>
    <rPh sb="6" eb="8">
      <t>サクセイ</t>
    </rPh>
    <rPh sb="9" eb="11">
      <t>ウンヨウ</t>
    </rPh>
    <phoneticPr fontId="3"/>
  </si>
  <si>
    <t>1804</t>
  </si>
  <si>
    <t>ハードウェア保守</t>
    <rPh sb="6" eb="8">
      <t>ホシュ</t>
    </rPh>
    <phoneticPr fontId="3"/>
  </si>
  <si>
    <t>1805</t>
  </si>
  <si>
    <t>ソフトウェア保守</t>
    <rPh sb="6" eb="8">
      <t>ホシュ</t>
    </rPh>
    <phoneticPr fontId="3"/>
  </si>
  <si>
    <t>1806</t>
  </si>
  <si>
    <t>システム賃貸借</t>
    <rPh sb="4" eb="7">
      <t>チンタイシャク</t>
    </rPh>
    <phoneticPr fontId="3"/>
  </si>
  <si>
    <t>ネットワーク構築・保守</t>
    <rPh sb="6" eb="8">
      <t>コウチク</t>
    </rPh>
    <rPh sb="9" eb="11">
      <t>ホシュ</t>
    </rPh>
    <phoneticPr fontId="3"/>
  </si>
  <si>
    <t>1899</t>
    <phoneticPr fontId="3"/>
  </si>
  <si>
    <t>清掃・点検</t>
    <rPh sb="0" eb="2">
      <t>セイソウ</t>
    </rPh>
    <rPh sb="3" eb="5">
      <t>テンケン</t>
    </rPh>
    <phoneticPr fontId="3"/>
  </si>
  <si>
    <t>1901</t>
    <phoneticPr fontId="3"/>
  </si>
  <si>
    <t>建築物の清掃</t>
    <rPh sb="0" eb="3">
      <t>ケンチクブツ</t>
    </rPh>
    <rPh sb="4" eb="6">
      <t>セイソウ</t>
    </rPh>
    <phoneticPr fontId="3"/>
  </si>
  <si>
    <t>1902</t>
  </si>
  <si>
    <t>道路の清掃</t>
    <rPh sb="0" eb="2">
      <t>ドウロ</t>
    </rPh>
    <rPh sb="3" eb="5">
      <t>セイソウ</t>
    </rPh>
    <phoneticPr fontId="3"/>
  </si>
  <si>
    <t>1903</t>
    <phoneticPr fontId="3"/>
  </si>
  <si>
    <t>広場・公園等清掃</t>
    <rPh sb="0" eb="2">
      <t>ヒロバ</t>
    </rPh>
    <rPh sb="3" eb="5">
      <t>コウエン</t>
    </rPh>
    <rPh sb="5" eb="6">
      <t>トウ</t>
    </rPh>
    <rPh sb="6" eb="8">
      <t>セイソウ</t>
    </rPh>
    <phoneticPr fontId="3"/>
  </si>
  <si>
    <t>1904</t>
  </si>
  <si>
    <t>1905</t>
  </si>
  <si>
    <t>浄化槽清掃</t>
    <rPh sb="0" eb="3">
      <t>ジョウカソウ</t>
    </rPh>
    <rPh sb="3" eb="5">
      <t>セイソウ</t>
    </rPh>
    <phoneticPr fontId="3"/>
  </si>
  <si>
    <t>1906</t>
  </si>
  <si>
    <t>浄化槽点検</t>
    <rPh sb="0" eb="3">
      <t>ジョウカソウ</t>
    </rPh>
    <rPh sb="3" eb="5">
      <t>テンケン</t>
    </rPh>
    <phoneticPr fontId="3"/>
  </si>
  <si>
    <t>1907</t>
  </si>
  <si>
    <t>汲み取り</t>
    <rPh sb="0" eb="1">
      <t>ク</t>
    </rPh>
    <rPh sb="2" eb="3">
      <t>ト</t>
    </rPh>
    <phoneticPr fontId="3"/>
  </si>
  <si>
    <t>1908</t>
  </si>
  <si>
    <t>受水槽（高架・貯水槽）清掃</t>
    <rPh sb="0" eb="1">
      <t>ジュ</t>
    </rPh>
    <rPh sb="1" eb="2">
      <t>スイ</t>
    </rPh>
    <rPh sb="2" eb="3">
      <t>ソウ</t>
    </rPh>
    <rPh sb="4" eb="6">
      <t>コウカ</t>
    </rPh>
    <rPh sb="7" eb="10">
      <t>チョスイソウ</t>
    </rPh>
    <rPh sb="11" eb="13">
      <t>セイソウ</t>
    </rPh>
    <phoneticPr fontId="3"/>
  </si>
  <si>
    <t>1909</t>
  </si>
  <si>
    <t>受水槽（高架・貯水槽）点検</t>
    <rPh sb="0" eb="1">
      <t>ジュ</t>
    </rPh>
    <rPh sb="1" eb="2">
      <t>スイ</t>
    </rPh>
    <rPh sb="2" eb="3">
      <t>ソウ</t>
    </rPh>
    <rPh sb="4" eb="6">
      <t>コウカ</t>
    </rPh>
    <rPh sb="7" eb="10">
      <t>チョスイソウ</t>
    </rPh>
    <rPh sb="11" eb="13">
      <t>テンケン</t>
    </rPh>
    <phoneticPr fontId="3"/>
  </si>
  <si>
    <t>害虫駆除</t>
    <rPh sb="0" eb="2">
      <t>ガイチュウ</t>
    </rPh>
    <rPh sb="2" eb="4">
      <t>クジョ</t>
    </rPh>
    <phoneticPr fontId="3"/>
  </si>
  <si>
    <t>建築物ねずみ・昆虫等駆除</t>
    <rPh sb="0" eb="3">
      <t>ケンチクブツ</t>
    </rPh>
    <rPh sb="7" eb="9">
      <t>コンチュウ</t>
    </rPh>
    <rPh sb="9" eb="10">
      <t>トウ</t>
    </rPh>
    <rPh sb="10" eb="12">
      <t>クジョ</t>
    </rPh>
    <phoneticPr fontId="3"/>
  </si>
  <si>
    <t>シロアリ駆除</t>
    <rPh sb="4" eb="6">
      <t>クジョ</t>
    </rPh>
    <phoneticPr fontId="3"/>
  </si>
  <si>
    <t>松くい虫駆除</t>
    <rPh sb="0" eb="1">
      <t>マツ</t>
    </rPh>
    <rPh sb="3" eb="4">
      <t>ムシ</t>
    </rPh>
    <rPh sb="4" eb="6">
      <t>クジョ</t>
    </rPh>
    <phoneticPr fontId="3"/>
  </si>
  <si>
    <t>有人警備</t>
    <rPh sb="0" eb="2">
      <t>ユウジン</t>
    </rPh>
    <rPh sb="2" eb="4">
      <t>ケイビ</t>
    </rPh>
    <phoneticPr fontId="3"/>
  </si>
  <si>
    <t>機械警備</t>
    <rPh sb="0" eb="2">
      <t>キカイ</t>
    </rPh>
    <rPh sb="2" eb="4">
      <t>ケイビ</t>
    </rPh>
    <phoneticPr fontId="3"/>
  </si>
  <si>
    <t>機械設備等保守点検</t>
    <rPh sb="0" eb="2">
      <t>キカイ</t>
    </rPh>
    <rPh sb="2" eb="5">
      <t>セツビトウ</t>
    </rPh>
    <rPh sb="5" eb="7">
      <t>ホシュ</t>
    </rPh>
    <rPh sb="7" eb="9">
      <t>テンケン</t>
    </rPh>
    <phoneticPr fontId="3"/>
  </si>
  <si>
    <t>自家用電気工作物保安管理</t>
    <rPh sb="0" eb="3">
      <t>ジカヨウ</t>
    </rPh>
    <rPh sb="3" eb="5">
      <t>デンキ</t>
    </rPh>
    <rPh sb="5" eb="8">
      <t>コウサクブツ</t>
    </rPh>
    <rPh sb="8" eb="10">
      <t>ホアン</t>
    </rPh>
    <rPh sb="10" eb="12">
      <t>カンリ</t>
    </rPh>
    <phoneticPr fontId="3"/>
  </si>
  <si>
    <t>空調設備保守点検</t>
    <rPh sb="0" eb="2">
      <t>クウチョウ</t>
    </rPh>
    <rPh sb="2" eb="4">
      <t>セツビ</t>
    </rPh>
    <rPh sb="4" eb="6">
      <t>ホシュ</t>
    </rPh>
    <rPh sb="6" eb="8">
      <t>テンケン</t>
    </rPh>
    <phoneticPr fontId="3"/>
  </si>
  <si>
    <t>エレベーター設備保守点検</t>
    <rPh sb="6" eb="8">
      <t>セツビ</t>
    </rPh>
    <rPh sb="8" eb="10">
      <t>ホシュ</t>
    </rPh>
    <rPh sb="10" eb="12">
      <t>テンケン</t>
    </rPh>
    <phoneticPr fontId="3"/>
  </si>
  <si>
    <t>自動ドア保守点検</t>
    <rPh sb="0" eb="2">
      <t>ジドウ</t>
    </rPh>
    <rPh sb="4" eb="6">
      <t>ホシュ</t>
    </rPh>
    <rPh sb="6" eb="8">
      <t>テンケン</t>
    </rPh>
    <phoneticPr fontId="3"/>
  </si>
  <si>
    <t>ﾌﾟｰﾙろ過装置保守点検</t>
    <rPh sb="5" eb="6">
      <t>カ</t>
    </rPh>
    <rPh sb="6" eb="8">
      <t>ソウチ</t>
    </rPh>
    <rPh sb="8" eb="10">
      <t>ホシュ</t>
    </rPh>
    <rPh sb="10" eb="12">
      <t>テンケン</t>
    </rPh>
    <phoneticPr fontId="3"/>
  </si>
  <si>
    <t>ボイラー保守点検</t>
    <rPh sb="4" eb="6">
      <t>ホシュ</t>
    </rPh>
    <rPh sb="6" eb="8">
      <t>テンケン</t>
    </rPh>
    <phoneticPr fontId="3"/>
  </si>
  <si>
    <t>音響設備保守点検</t>
    <rPh sb="0" eb="2">
      <t>オンキョウ</t>
    </rPh>
    <rPh sb="2" eb="4">
      <t>セツビ</t>
    </rPh>
    <rPh sb="4" eb="6">
      <t>ホシュ</t>
    </rPh>
    <rPh sb="6" eb="8">
      <t>テンケン</t>
    </rPh>
    <phoneticPr fontId="3"/>
  </si>
  <si>
    <t>映写機設備保守点検</t>
    <rPh sb="0" eb="3">
      <t>エイシャキ</t>
    </rPh>
    <rPh sb="3" eb="5">
      <t>セツビ</t>
    </rPh>
    <rPh sb="5" eb="7">
      <t>ホシュ</t>
    </rPh>
    <rPh sb="7" eb="9">
      <t>テンケン</t>
    </rPh>
    <phoneticPr fontId="3"/>
  </si>
  <si>
    <t>舞台吊物保守点検</t>
    <rPh sb="0" eb="2">
      <t>ブタイ</t>
    </rPh>
    <rPh sb="2" eb="3">
      <t>ツリ</t>
    </rPh>
    <rPh sb="3" eb="4">
      <t>モノ</t>
    </rPh>
    <rPh sb="4" eb="6">
      <t>ホシュ</t>
    </rPh>
    <rPh sb="6" eb="8">
      <t>テンケン</t>
    </rPh>
    <phoneticPr fontId="3"/>
  </si>
  <si>
    <t>電動式移動観覧席保守点検</t>
    <rPh sb="0" eb="3">
      <t>デンドウシキ</t>
    </rPh>
    <rPh sb="3" eb="5">
      <t>イドウ</t>
    </rPh>
    <rPh sb="5" eb="8">
      <t>カンランセキ</t>
    </rPh>
    <rPh sb="8" eb="10">
      <t>ホシュ</t>
    </rPh>
    <rPh sb="10" eb="12">
      <t>テンケン</t>
    </rPh>
    <phoneticPr fontId="3"/>
  </si>
  <si>
    <t>自動精算機点検</t>
    <rPh sb="0" eb="2">
      <t>ジドウ</t>
    </rPh>
    <rPh sb="2" eb="4">
      <t>セイサン</t>
    </rPh>
    <rPh sb="4" eb="5">
      <t>キ</t>
    </rPh>
    <rPh sb="5" eb="7">
      <t>テンケン</t>
    </rPh>
    <phoneticPr fontId="3"/>
  </si>
  <si>
    <t>消防設備保守点検</t>
    <rPh sb="0" eb="2">
      <t>ショウボウ</t>
    </rPh>
    <rPh sb="2" eb="4">
      <t>セツビ</t>
    </rPh>
    <rPh sb="4" eb="6">
      <t>ホシュ</t>
    </rPh>
    <rPh sb="6" eb="8">
      <t>テンケン</t>
    </rPh>
    <phoneticPr fontId="3"/>
  </si>
  <si>
    <t>消防設備機器保守点検</t>
    <rPh sb="0" eb="2">
      <t>ショウボウ</t>
    </rPh>
    <rPh sb="2" eb="4">
      <t>セツビ</t>
    </rPh>
    <rPh sb="4" eb="6">
      <t>キキ</t>
    </rPh>
    <rPh sb="6" eb="8">
      <t>ホシュ</t>
    </rPh>
    <rPh sb="8" eb="10">
      <t>テンケン</t>
    </rPh>
    <phoneticPr fontId="3"/>
  </si>
  <si>
    <t>消火器点検</t>
    <rPh sb="0" eb="3">
      <t>ショウカキ</t>
    </rPh>
    <rPh sb="3" eb="5">
      <t>テンケン</t>
    </rPh>
    <phoneticPr fontId="3"/>
  </si>
  <si>
    <t>防火対象物点検</t>
    <rPh sb="0" eb="2">
      <t>ボウカ</t>
    </rPh>
    <rPh sb="2" eb="5">
      <t>タイショウブツ</t>
    </rPh>
    <rPh sb="5" eb="7">
      <t>テンケン</t>
    </rPh>
    <phoneticPr fontId="3"/>
  </si>
  <si>
    <t>施設運転･維持･管理</t>
    <rPh sb="0" eb="2">
      <t>シセツ</t>
    </rPh>
    <rPh sb="2" eb="4">
      <t>ウンテン</t>
    </rPh>
    <rPh sb="5" eb="7">
      <t>イジ</t>
    </rPh>
    <rPh sb="8" eb="10">
      <t>カンリ</t>
    </rPh>
    <phoneticPr fontId="3"/>
  </si>
  <si>
    <t>下水道施設運転・維持・管理</t>
    <rPh sb="0" eb="3">
      <t>ゲスイドウ</t>
    </rPh>
    <rPh sb="3" eb="5">
      <t>シセツ</t>
    </rPh>
    <rPh sb="5" eb="7">
      <t>ウンテン</t>
    </rPh>
    <rPh sb="8" eb="10">
      <t>イジ</t>
    </rPh>
    <rPh sb="11" eb="13">
      <t>カンリ</t>
    </rPh>
    <phoneticPr fontId="3"/>
  </si>
  <si>
    <t>集落排水施設維持・管理</t>
    <rPh sb="0" eb="2">
      <t>シュウラク</t>
    </rPh>
    <rPh sb="2" eb="4">
      <t>ハイスイ</t>
    </rPh>
    <rPh sb="4" eb="6">
      <t>シセツ</t>
    </rPh>
    <rPh sb="6" eb="8">
      <t>イジ</t>
    </rPh>
    <rPh sb="9" eb="11">
      <t>カンリ</t>
    </rPh>
    <phoneticPr fontId="3"/>
  </si>
  <si>
    <t>上水道施設運転・維持・管理</t>
    <rPh sb="0" eb="3">
      <t>ジョウスイドウ</t>
    </rPh>
    <rPh sb="3" eb="5">
      <t>シセツ</t>
    </rPh>
    <rPh sb="5" eb="7">
      <t>ウンテン</t>
    </rPh>
    <rPh sb="8" eb="10">
      <t>イジ</t>
    </rPh>
    <rPh sb="11" eb="13">
      <t>カンリ</t>
    </rPh>
    <phoneticPr fontId="3"/>
  </si>
  <si>
    <t>上下水道料金徴収・検針業務</t>
    <rPh sb="0" eb="2">
      <t>ジョウゲ</t>
    </rPh>
    <rPh sb="2" eb="4">
      <t>スイドウ</t>
    </rPh>
    <rPh sb="4" eb="6">
      <t>リョウキン</t>
    </rPh>
    <rPh sb="6" eb="8">
      <t>チョウシュウ</t>
    </rPh>
    <rPh sb="9" eb="11">
      <t>ケンシン</t>
    </rPh>
    <rPh sb="11" eb="13">
      <t>ギョウム</t>
    </rPh>
    <phoneticPr fontId="3"/>
  </si>
  <si>
    <t>ゴミ処理施設運転保守</t>
    <rPh sb="2" eb="4">
      <t>ショリ</t>
    </rPh>
    <rPh sb="4" eb="6">
      <t>シセツ</t>
    </rPh>
    <rPh sb="6" eb="8">
      <t>ウンテン</t>
    </rPh>
    <rPh sb="8" eb="10">
      <t>ホシュ</t>
    </rPh>
    <phoneticPr fontId="3"/>
  </si>
  <si>
    <t>排水処理槽管理</t>
    <rPh sb="0" eb="2">
      <t>ハイスイ</t>
    </rPh>
    <rPh sb="2" eb="4">
      <t>ショリ</t>
    </rPh>
    <rPh sb="4" eb="5">
      <t>ソウ</t>
    </rPh>
    <rPh sb="5" eb="7">
      <t>カンリ</t>
    </rPh>
    <phoneticPr fontId="3"/>
  </si>
  <si>
    <t>駐車場管理</t>
    <rPh sb="0" eb="3">
      <t>チュウシャジョウ</t>
    </rPh>
    <rPh sb="3" eb="5">
      <t>カンリ</t>
    </rPh>
    <phoneticPr fontId="3"/>
  </si>
  <si>
    <t>庁舎ビル等総合管理</t>
    <rPh sb="0" eb="2">
      <t>チョウシャ</t>
    </rPh>
    <rPh sb="4" eb="5">
      <t>トウ</t>
    </rPh>
    <rPh sb="5" eb="7">
      <t>ソウゴウ</t>
    </rPh>
    <rPh sb="7" eb="9">
      <t>カンリ</t>
    </rPh>
    <phoneticPr fontId="3"/>
  </si>
  <si>
    <t>造園等</t>
    <rPh sb="0" eb="2">
      <t>ゾウエン</t>
    </rPh>
    <rPh sb="2" eb="3">
      <t>トウ</t>
    </rPh>
    <phoneticPr fontId="3"/>
  </si>
  <si>
    <t>造園管理</t>
    <rPh sb="0" eb="2">
      <t>ゾウエン</t>
    </rPh>
    <rPh sb="2" eb="4">
      <t>カンリ</t>
    </rPh>
    <phoneticPr fontId="3"/>
  </si>
  <si>
    <t>草刈</t>
    <rPh sb="0" eb="2">
      <t>クサカリ</t>
    </rPh>
    <phoneticPr fontId="3"/>
  </si>
  <si>
    <t>給食・配膳</t>
    <rPh sb="0" eb="2">
      <t>キュウショク</t>
    </rPh>
    <rPh sb="3" eb="5">
      <t>ハイゼン</t>
    </rPh>
    <phoneticPr fontId="3"/>
  </si>
  <si>
    <t>学校給食</t>
    <rPh sb="0" eb="2">
      <t>ガッコウ</t>
    </rPh>
    <rPh sb="2" eb="4">
      <t>キュウショク</t>
    </rPh>
    <phoneticPr fontId="3"/>
  </si>
  <si>
    <t>不動産鑑定</t>
    <rPh sb="0" eb="3">
      <t>フドウサン</t>
    </rPh>
    <rPh sb="3" eb="5">
      <t>カンテイ</t>
    </rPh>
    <phoneticPr fontId="3"/>
  </si>
  <si>
    <t>検査・分析・調査業務</t>
    <rPh sb="0" eb="2">
      <t>ケンサ</t>
    </rPh>
    <rPh sb="3" eb="5">
      <t>ブンセキ</t>
    </rPh>
    <rPh sb="6" eb="8">
      <t>チョウサ</t>
    </rPh>
    <rPh sb="8" eb="10">
      <t>ギョウム</t>
    </rPh>
    <phoneticPr fontId="3"/>
  </si>
  <si>
    <t>各種調査研究・計画策定</t>
    <rPh sb="0" eb="2">
      <t>カクシュ</t>
    </rPh>
    <rPh sb="2" eb="4">
      <t>チョウサ</t>
    </rPh>
    <rPh sb="4" eb="6">
      <t>ケンキュウ</t>
    </rPh>
    <rPh sb="7" eb="9">
      <t>ケイカク</t>
    </rPh>
    <rPh sb="9" eb="11">
      <t>サクテイ</t>
    </rPh>
    <phoneticPr fontId="3"/>
  </si>
  <si>
    <t>計量証明業</t>
    <rPh sb="0" eb="2">
      <t>ケイリョウ</t>
    </rPh>
    <rPh sb="2" eb="4">
      <t>ショウメイ</t>
    </rPh>
    <rPh sb="4" eb="5">
      <t>ギョウ</t>
    </rPh>
    <phoneticPr fontId="3"/>
  </si>
  <si>
    <t>環境測定（水質）</t>
    <rPh sb="0" eb="2">
      <t>カンキョウ</t>
    </rPh>
    <rPh sb="2" eb="4">
      <t>ソクテイ</t>
    </rPh>
    <rPh sb="5" eb="7">
      <t>スイシツ</t>
    </rPh>
    <phoneticPr fontId="3"/>
  </si>
  <si>
    <t>環境測定（土壌）</t>
    <rPh sb="0" eb="2">
      <t>カンキョウ</t>
    </rPh>
    <rPh sb="2" eb="4">
      <t>ソクテイ</t>
    </rPh>
    <rPh sb="5" eb="7">
      <t>ドジョウ</t>
    </rPh>
    <phoneticPr fontId="3"/>
  </si>
  <si>
    <t>環境測定（大気質）</t>
    <rPh sb="0" eb="2">
      <t>カンキョウ</t>
    </rPh>
    <rPh sb="2" eb="4">
      <t>ソクテイ</t>
    </rPh>
    <rPh sb="5" eb="7">
      <t>タイキ</t>
    </rPh>
    <rPh sb="7" eb="8">
      <t>シツ</t>
    </rPh>
    <phoneticPr fontId="3"/>
  </si>
  <si>
    <t>環境測定（騒音・振動）</t>
    <rPh sb="0" eb="2">
      <t>カンキョウ</t>
    </rPh>
    <rPh sb="2" eb="4">
      <t>ソクテイ</t>
    </rPh>
    <rPh sb="5" eb="7">
      <t>ソウオン</t>
    </rPh>
    <rPh sb="8" eb="10">
      <t>シンドウ</t>
    </rPh>
    <phoneticPr fontId="3"/>
  </si>
  <si>
    <t>アスベスト濃度測定</t>
    <rPh sb="5" eb="7">
      <t>ノウド</t>
    </rPh>
    <rPh sb="7" eb="9">
      <t>ソクテイ</t>
    </rPh>
    <phoneticPr fontId="3"/>
  </si>
  <si>
    <t>ダイオキシン類測定</t>
    <rPh sb="6" eb="7">
      <t>ルイ</t>
    </rPh>
    <rPh sb="7" eb="9">
      <t>ソクテイ</t>
    </rPh>
    <phoneticPr fontId="3"/>
  </si>
  <si>
    <t>臨床検査</t>
    <rPh sb="0" eb="2">
      <t>リンショウ</t>
    </rPh>
    <rPh sb="2" eb="4">
      <t>ケンサ</t>
    </rPh>
    <phoneticPr fontId="3"/>
  </si>
  <si>
    <t>賃貸借</t>
    <rPh sb="0" eb="3">
      <t>チンタイシャク</t>
    </rPh>
    <phoneticPr fontId="3"/>
  </si>
  <si>
    <t>医療機器賃貸借</t>
    <rPh sb="0" eb="2">
      <t>イリョウ</t>
    </rPh>
    <rPh sb="2" eb="4">
      <t>キキ</t>
    </rPh>
    <rPh sb="4" eb="7">
      <t>チンタイシャク</t>
    </rPh>
    <phoneticPr fontId="3"/>
  </si>
  <si>
    <t>ＡＥＤ賃貸借</t>
    <rPh sb="3" eb="6">
      <t>チンタイシャク</t>
    </rPh>
    <phoneticPr fontId="3"/>
  </si>
  <si>
    <t>自動車賃貸借</t>
    <rPh sb="0" eb="3">
      <t>ジドウシャ</t>
    </rPh>
    <rPh sb="3" eb="6">
      <t>チンタイシャク</t>
    </rPh>
    <phoneticPr fontId="3"/>
  </si>
  <si>
    <t>パソコン及び周辺機器賃貸借</t>
    <rPh sb="4" eb="5">
      <t>オヨ</t>
    </rPh>
    <rPh sb="6" eb="8">
      <t>シュウヘン</t>
    </rPh>
    <rPh sb="8" eb="10">
      <t>キキ</t>
    </rPh>
    <rPh sb="10" eb="13">
      <t>チンタイシャク</t>
    </rPh>
    <phoneticPr fontId="3"/>
  </si>
  <si>
    <t>建物等賃貸借</t>
    <rPh sb="0" eb="2">
      <t>タテモノ</t>
    </rPh>
    <rPh sb="2" eb="3">
      <t>トウ</t>
    </rPh>
    <rPh sb="3" eb="6">
      <t>チンタイシャク</t>
    </rPh>
    <phoneticPr fontId="3"/>
  </si>
  <si>
    <t>一般廃棄物処理</t>
    <rPh sb="0" eb="2">
      <t>イッパン</t>
    </rPh>
    <rPh sb="2" eb="5">
      <t>ハイキブツ</t>
    </rPh>
    <rPh sb="5" eb="7">
      <t>ショリ</t>
    </rPh>
    <phoneticPr fontId="3"/>
  </si>
  <si>
    <t>産業廃棄物処理</t>
    <rPh sb="0" eb="2">
      <t>サンギョウ</t>
    </rPh>
    <rPh sb="2" eb="5">
      <t>ハイキブツ</t>
    </rPh>
    <rPh sb="5" eb="7">
      <t>ショリ</t>
    </rPh>
    <phoneticPr fontId="3"/>
  </si>
  <si>
    <t>特別管理廃棄物処理</t>
    <rPh sb="0" eb="2">
      <t>トクベツ</t>
    </rPh>
    <rPh sb="2" eb="4">
      <t>カンリ</t>
    </rPh>
    <rPh sb="4" eb="7">
      <t>ハイキブツ</t>
    </rPh>
    <rPh sb="7" eb="9">
      <t>ショリ</t>
    </rPh>
    <phoneticPr fontId="3"/>
  </si>
  <si>
    <t>リサイクル・買取業務</t>
    <rPh sb="6" eb="8">
      <t>カイトリ</t>
    </rPh>
    <rPh sb="8" eb="10">
      <t>ギョウム</t>
    </rPh>
    <phoneticPr fontId="3"/>
  </si>
  <si>
    <t>ﾍﾟｯﾄﾎﾞﾄﾙ</t>
    <phoneticPr fontId="3"/>
  </si>
  <si>
    <t>古紙</t>
    <rPh sb="0" eb="2">
      <t>コシ</t>
    </rPh>
    <phoneticPr fontId="3"/>
  </si>
  <si>
    <t>金属・カン</t>
    <rPh sb="0" eb="2">
      <t>キンゾク</t>
    </rPh>
    <phoneticPr fontId="3"/>
  </si>
  <si>
    <t>ビン</t>
    <phoneticPr fontId="3"/>
  </si>
  <si>
    <t>廃油</t>
    <rPh sb="0" eb="2">
      <t>ハイユ</t>
    </rPh>
    <phoneticPr fontId="3"/>
  </si>
  <si>
    <t>プラスチック</t>
    <phoneticPr fontId="3"/>
  </si>
  <si>
    <t>電子機器</t>
    <rPh sb="0" eb="4">
      <t>デンシキキ</t>
    </rPh>
    <phoneticPr fontId="3"/>
  </si>
  <si>
    <t>サービス　　　　　　　　　　　</t>
    <phoneticPr fontId="3"/>
  </si>
  <si>
    <t>イベント企画</t>
    <rPh sb="4" eb="6">
      <t>キカク</t>
    </rPh>
    <phoneticPr fontId="3"/>
  </si>
  <si>
    <t>運送業</t>
    <rPh sb="0" eb="2">
      <t>ウンソウ</t>
    </rPh>
    <rPh sb="2" eb="3">
      <t>ギョウ</t>
    </rPh>
    <phoneticPr fontId="3"/>
  </si>
  <si>
    <t>クリーニング</t>
    <phoneticPr fontId="3"/>
  </si>
  <si>
    <t>一般乗用旅客運送</t>
    <rPh sb="0" eb="2">
      <t>イッパン</t>
    </rPh>
    <rPh sb="2" eb="4">
      <t>ジョウヨウ</t>
    </rPh>
    <rPh sb="4" eb="6">
      <t>リョキャク</t>
    </rPh>
    <rPh sb="6" eb="8">
      <t>ウンソウ</t>
    </rPh>
    <phoneticPr fontId="3"/>
  </si>
  <si>
    <t>旅行業・貸切バス業</t>
    <rPh sb="0" eb="3">
      <t>リョコウギョウ</t>
    </rPh>
    <rPh sb="4" eb="6">
      <t>カシキリ</t>
    </rPh>
    <rPh sb="8" eb="9">
      <t>ギョウ</t>
    </rPh>
    <phoneticPr fontId="3"/>
  </si>
  <si>
    <t>車輌運行管理</t>
    <rPh sb="0" eb="2">
      <t>シャリョウ</t>
    </rPh>
    <rPh sb="2" eb="4">
      <t>ウンコウ</t>
    </rPh>
    <rPh sb="4" eb="6">
      <t>カンリ</t>
    </rPh>
    <phoneticPr fontId="3"/>
  </si>
  <si>
    <t>保険代理業</t>
    <rPh sb="0" eb="2">
      <t>ホケン</t>
    </rPh>
    <rPh sb="2" eb="4">
      <t>ダイリ</t>
    </rPh>
    <rPh sb="4" eb="5">
      <t>ギョウ</t>
    </rPh>
    <phoneticPr fontId="3"/>
  </si>
  <si>
    <t>速記・会議録作成</t>
    <rPh sb="0" eb="2">
      <t>ソッキ</t>
    </rPh>
    <rPh sb="3" eb="6">
      <t>カイギロク</t>
    </rPh>
    <rPh sb="6" eb="8">
      <t>サクセイ</t>
    </rPh>
    <phoneticPr fontId="3"/>
  </si>
  <si>
    <t>人材派遣</t>
    <rPh sb="0" eb="2">
      <t>ジンザイ</t>
    </rPh>
    <rPh sb="2" eb="4">
      <t>ハケン</t>
    </rPh>
    <phoneticPr fontId="3"/>
  </si>
  <si>
    <t>英語指導助手</t>
    <rPh sb="0" eb="2">
      <t>エイゴ</t>
    </rPh>
    <rPh sb="2" eb="4">
      <t>シドウ</t>
    </rPh>
    <rPh sb="4" eb="6">
      <t>ジョシュ</t>
    </rPh>
    <phoneticPr fontId="3"/>
  </si>
  <si>
    <t>医療事務</t>
    <rPh sb="0" eb="2">
      <t>イリョウ</t>
    </rPh>
    <rPh sb="2" eb="4">
      <t>ジム</t>
    </rPh>
    <phoneticPr fontId="3"/>
  </si>
  <si>
    <t>健康診断</t>
    <rPh sb="0" eb="2">
      <t>ケンコウ</t>
    </rPh>
    <rPh sb="2" eb="4">
      <t>シンダン</t>
    </rPh>
    <phoneticPr fontId="3"/>
  </si>
  <si>
    <t>特定健診・保健指導</t>
    <rPh sb="0" eb="2">
      <t>トクテイ</t>
    </rPh>
    <rPh sb="2" eb="4">
      <t>ケンシン</t>
    </rPh>
    <rPh sb="5" eb="7">
      <t>ホケン</t>
    </rPh>
    <rPh sb="7" eb="9">
      <t>シドウ</t>
    </rPh>
    <phoneticPr fontId="3"/>
  </si>
  <si>
    <t>楽器調律</t>
    <rPh sb="0" eb="2">
      <t>ガッキ</t>
    </rPh>
    <rPh sb="2" eb="4">
      <t>チョウリツ</t>
    </rPh>
    <phoneticPr fontId="3"/>
  </si>
  <si>
    <t>封入封緘業務</t>
    <rPh sb="0" eb="2">
      <t>フウニュウ</t>
    </rPh>
    <rPh sb="2" eb="4">
      <t>フウカン</t>
    </rPh>
    <rPh sb="4" eb="6">
      <t>ギョウム</t>
    </rPh>
    <phoneticPr fontId="3"/>
  </si>
  <si>
    <t>ビデオ撮影・編集</t>
    <rPh sb="3" eb="5">
      <t>サツエイ</t>
    </rPh>
    <rPh sb="6" eb="8">
      <t>ヘンシュウ</t>
    </rPh>
    <phoneticPr fontId="3"/>
  </si>
  <si>
    <t>職員研修</t>
    <rPh sb="0" eb="2">
      <t>ショクイン</t>
    </rPh>
    <rPh sb="2" eb="4">
      <t>ケンシュウ</t>
    </rPh>
    <phoneticPr fontId="3"/>
  </si>
  <si>
    <t>ごみ袋製造</t>
    <rPh sb="2" eb="3">
      <t>フクロ</t>
    </rPh>
    <rPh sb="3" eb="5">
      <t>セイゾウ</t>
    </rPh>
    <phoneticPr fontId="3"/>
  </si>
  <si>
    <t>ゴミ袋</t>
    <rPh sb="2" eb="3">
      <t>ブクロ</t>
    </rPh>
    <phoneticPr fontId="3"/>
  </si>
  <si>
    <t>葬祭・火葬</t>
    <rPh sb="0" eb="2">
      <t>ソウサイ</t>
    </rPh>
    <rPh sb="3" eb="5">
      <t>カソウ</t>
    </rPh>
    <phoneticPr fontId="3"/>
  </si>
  <si>
    <t>火葬業務</t>
    <rPh sb="0" eb="2">
      <t>カソウ</t>
    </rPh>
    <rPh sb="2" eb="4">
      <t>ギョウム</t>
    </rPh>
    <phoneticPr fontId="3"/>
  </si>
  <si>
    <t>火葬炉保守業務</t>
    <rPh sb="0" eb="2">
      <t>カソウ</t>
    </rPh>
    <rPh sb="2" eb="3">
      <t>ロ</t>
    </rPh>
    <rPh sb="3" eb="5">
      <t>ホシュ</t>
    </rPh>
    <rPh sb="5" eb="7">
      <t>ギョウム</t>
    </rPh>
    <phoneticPr fontId="3"/>
  </si>
  <si>
    <t>葬祭業務</t>
    <rPh sb="0" eb="2">
      <t>ソウサイ</t>
    </rPh>
    <rPh sb="2" eb="4">
      <t>ギョウム</t>
    </rPh>
    <phoneticPr fontId="3"/>
  </si>
  <si>
    <t>受付Ｎｏ．</t>
    <rPh sb="0" eb="2">
      <t>ウケツケ</t>
    </rPh>
    <phoneticPr fontId="3"/>
  </si>
  <si>
    <t>商号または名称</t>
    <rPh sb="0" eb="2">
      <t>ショウゴウ</t>
    </rPh>
    <rPh sb="5" eb="7">
      <t>メイショウ</t>
    </rPh>
    <phoneticPr fontId="3"/>
  </si>
  <si>
    <t>～</t>
    <phoneticPr fontId="2"/>
  </si>
  <si>
    <t>円</t>
    <rPh sb="0" eb="1">
      <t>エン</t>
    </rPh>
    <phoneticPr fontId="4"/>
  </si>
  <si>
    <t>履行期間</t>
    <rPh sb="0" eb="4">
      <t>リコウキカン</t>
    </rPh>
    <phoneticPr fontId="2"/>
  </si>
  <si>
    <t>契約金額(税込)</t>
    <rPh sb="0" eb="4">
      <t>ケイヤクキンガク</t>
    </rPh>
    <phoneticPr fontId="2"/>
  </si>
  <si>
    <t>業務等名称</t>
    <rPh sb="0" eb="2">
      <t>ギョウム</t>
    </rPh>
    <rPh sb="2" eb="3">
      <t>トウ</t>
    </rPh>
    <rPh sb="3" eb="5">
      <t>メイショウ</t>
    </rPh>
    <phoneticPr fontId="2"/>
  </si>
  <si>
    <t>人</t>
    <rPh sb="0" eb="1">
      <t>ヒト</t>
    </rPh>
    <phoneticPr fontId="3"/>
  </si>
  <si>
    <t>人数</t>
    <rPh sb="0" eb="2">
      <t>ニンズウ</t>
    </rPh>
    <phoneticPr fontId="3"/>
  </si>
  <si>
    <t>資格等の名称</t>
    <rPh sb="0" eb="2">
      <t>シカク</t>
    </rPh>
    <rPh sb="2" eb="3">
      <t>トウ</t>
    </rPh>
    <rPh sb="4" eb="6">
      <t>メイショウ</t>
    </rPh>
    <phoneticPr fontId="3"/>
  </si>
  <si>
    <t>許可、認可、登録等の名称</t>
    <rPh sb="0" eb="2">
      <t>キョカ</t>
    </rPh>
    <rPh sb="3" eb="5">
      <t>ニンカ</t>
    </rPh>
    <rPh sb="6" eb="8">
      <t>トウロク</t>
    </rPh>
    <rPh sb="8" eb="9">
      <t>トウ</t>
    </rPh>
    <rPh sb="10" eb="12">
      <t>メイショウ</t>
    </rPh>
    <phoneticPr fontId="3"/>
  </si>
  <si>
    <t>※各種類につき１名以上、当該資格等を証する書面の写しを添付してください。</t>
    <rPh sb="1" eb="3">
      <t>カクシュ</t>
    </rPh>
    <rPh sb="3" eb="4">
      <t>ルイ</t>
    </rPh>
    <rPh sb="8" eb="11">
      <t>メイイジョウ</t>
    </rPh>
    <phoneticPr fontId="3"/>
  </si>
  <si>
    <t>金属くず商許可</t>
    <rPh sb="0" eb="2">
      <t>キンゾク</t>
    </rPh>
    <rPh sb="4" eb="5">
      <t>ショウ</t>
    </rPh>
    <rPh sb="5" eb="7">
      <t>キョカ</t>
    </rPh>
    <phoneticPr fontId="3"/>
  </si>
  <si>
    <t>人</t>
    <rPh sb="0" eb="1">
      <t>ニン</t>
    </rPh>
    <phoneticPr fontId="3"/>
  </si>
  <si>
    <t>乙種</t>
    <rPh sb="0" eb="1">
      <t>オツ</t>
    </rPh>
    <rPh sb="1" eb="2">
      <t>シュ</t>
    </rPh>
    <phoneticPr fontId="3"/>
  </si>
  <si>
    <t>古物商許可</t>
    <rPh sb="0" eb="2">
      <t>コブツ</t>
    </rPh>
    <rPh sb="2" eb="3">
      <t>ショウ</t>
    </rPh>
    <rPh sb="3" eb="5">
      <t>キョカ</t>
    </rPh>
    <phoneticPr fontId="3"/>
  </si>
  <si>
    <t>甲種</t>
    <rPh sb="0" eb="1">
      <t>コウ</t>
    </rPh>
    <rPh sb="1" eb="2">
      <t>シュ</t>
    </rPh>
    <phoneticPr fontId="3"/>
  </si>
  <si>
    <t>旅行業者登録</t>
    <rPh sb="0" eb="2">
      <t>リョコウ</t>
    </rPh>
    <rPh sb="2" eb="4">
      <t>ギョウシャ</t>
    </rPh>
    <rPh sb="4" eb="6">
      <t>トウロク</t>
    </rPh>
    <phoneticPr fontId="3"/>
  </si>
  <si>
    <t>特類</t>
    <rPh sb="0" eb="1">
      <t>トク</t>
    </rPh>
    <rPh sb="1" eb="2">
      <t>ルイ</t>
    </rPh>
    <phoneticPr fontId="3"/>
  </si>
  <si>
    <t>第７類</t>
    <rPh sb="0" eb="1">
      <t>ダイ</t>
    </rPh>
    <rPh sb="2" eb="3">
      <t>ルイ</t>
    </rPh>
    <phoneticPr fontId="3"/>
  </si>
  <si>
    <t>第６類</t>
    <rPh sb="0" eb="1">
      <t>ダイ</t>
    </rPh>
    <rPh sb="2" eb="3">
      <t>ルイ</t>
    </rPh>
    <phoneticPr fontId="3"/>
  </si>
  <si>
    <t>第５類</t>
    <rPh sb="0" eb="1">
      <t>ダイ</t>
    </rPh>
    <rPh sb="2" eb="3">
      <t>ルイ</t>
    </rPh>
    <phoneticPr fontId="3"/>
  </si>
  <si>
    <t>第４類</t>
    <rPh sb="0" eb="1">
      <t>ダイ</t>
    </rPh>
    <rPh sb="2" eb="3">
      <t>ルイ</t>
    </rPh>
    <phoneticPr fontId="3"/>
  </si>
  <si>
    <t>第３類</t>
    <rPh sb="0" eb="1">
      <t>ダイ</t>
    </rPh>
    <rPh sb="2" eb="3">
      <t>ルイ</t>
    </rPh>
    <phoneticPr fontId="3"/>
  </si>
  <si>
    <t>第２類</t>
    <rPh sb="0" eb="1">
      <t>ダイ</t>
    </rPh>
    <rPh sb="2" eb="3">
      <t>ルイ</t>
    </rPh>
    <phoneticPr fontId="3"/>
  </si>
  <si>
    <t>第１類</t>
    <rPh sb="0" eb="1">
      <t>ダイ</t>
    </rPh>
    <rPh sb="2" eb="3">
      <t>ルイ</t>
    </rPh>
    <phoneticPr fontId="3"/>
  </si>
  <si>
    <t>消防設備士の内訳
（重複可）</t>
    <rPh sb="0" eb="2">
      <t>ショウボウ</t>
    </rPh>
    <rPh sb="2" eb="4">
      <t>セツビ</t>
    </rPh>
    <rPh sb="4" eb="5">
      <t>シ</t>
    </rPh>
    <rPh sb="6" eb="8">
      <t>ウチワケ</t>
    </rPh>
    <rPh sb="10" eb="12">
      <t>チョウフク</t>
    </rPh>
    <rPh sb="12" eb="13">
      <t>カ</t>
    </rPh>
    <phoneticPr fontId="3"/>
  </si>
  <si>
    <t>屋外広告物業登録</t>
    <rPh sb="0" eb="2">
      <t>オクガイ</t>
    </rPh>
    <rPh sb="2" eb="4">
      <t>コウコク</t>
    </rPh>
    <rPh sb="4" eb="5">
      <t>ブツ</t>
    </rPh>
    <rPh sb="5" eb="6">
      <t>ギョウ</t>
    </rPh>
    <rPh sb="6" eb="8">
      <t>トウロク</t>
    </rPh>
    <phoneticPr fontId="3"/>
  </si>
  <si>
    <t>消防施設工事業（建設業許可）</t>
    <rPh sb="0" eb="2">
      <t>ショウボウ</t>
    </rPh>
    <rPh sb="2" eb="4">
      <t>シセツ</t>
    </rPh>
    <rPh sb="4" eb="6">
      <t>コウジ</t>
    </rPh>
    <rPh sb="6" eb="7">
      <t>ギョウ</t>
    </rPh>
    <rPh sb="8" eb="11">
      <t>ケンセツギョウ</t>
    </rPh>
    <rPh sb="11" eb="13">
      <t>キョカ</t>
    </rPh>
    <phoneticPr fontId="3"/>
  </si>
  <si>
    <t>電気通信工事（建設業許可）</t>
    <rPh sb="0" eb="2">
      <t>デンキ</t>
    </rPh>
    <rPh sb="2" eb="4">
      <t>ツウシン</t>
    </rPh>
    <rPh sb="4" eb="6">
      <t>コウジ</t>
    </rPh>
    <rPh sb="7" eb="10">
      <t>ケンセツギョウ</t>
    </rPh>
    <rPh sb="10" eb="12">
      <t>キョカ</t>
    </rPh>
    <phoneticPr fontId="3"/>
  </si>
  <si>
    <t>調理師</t>
    <rPh sb="0" eb="3">
      <t>チョウリシ</t>
    </rPh>
    <phoneticPr fontId="3"/>
  </si>
  <si>
    <t>債権管理回収業許可</t>
    <rPh sb="0" eb="2">
      <t>サイケン</t>
    </rPh>
    <rPh sb="2" eb="4">
      <t>カンリ</t>
    </rPh>
    <rPh sb="4" eb="6">
      <t>カイシュウ</t>
    </rPh>
    <rPh sb="6" eb="7">
      <t>ギョウ</t>
    </rPh>
    <rPh sb="7" eb="9">
      <t>キョカ</t>
    </rPh>
    <phoneticPr fontId="3"/>
  </si>
  <si>
    <t>栄養士</t>
    <rPh sb="0" eb="3">
      <t>エイヨウシ</t>
    </rPh>
    <phoneticPr fontId="3"/>
  </si>
  <si>
    <t>特定労働者派遣事業届出</t>
    <rPh sb="0" eb="2">
      <t>トクテイ</t>
    </rPh>
    <rPh sb="2" eb="5">
      <t>ロウドウシャ</t>
    </rPh>
    <rPh sb="5" eb="7">
      <t>ハケン</t>
    </rPh>
    <rPh sb="7" eb="9">
      <t>ジギョウ</t>
    </rPh>
    <rPh sb="9" eb="11">
      <t>トドケデ</t>
    </rPh>
    <phoneticPr fontId="3"/>
  </si>
  <si>
    <t>管理栄養士</t>
    <rPh sb="0" eb="2">
      <t>カンリ</t>
    </rPh>
    <rPh sb="2" eb="5">
      <t>エイヨウシ</t>
    </rPh>
    <phoneticPr fontId="3"/>
  </si>
  <si>
    <t>一般労働者派遣事業許可</t>
    <rPh sb="0" eb="2">
      <t>イッパン</t>
    </rPh>
    <rPh sb="2" eb="5">
      <t>ロウドウシャ</t>
    </rPh>
    <rPh sb="5" eb="7">
      <t>ハケン</t>
    </rPh>
    <rPh sb="7" eb="9">
      <t>ジギョウ</t>
    </rPh>
    <rPh sb="9" eb="11">
      <t>キョカ</t>
    </rPh>
    <phoneticPr fontId="3"/>
  </si>
  <si>
    <t>機械警備業務管理者資格者証保有者</t>
    <rPh sb="0" eb="2">
      <t>キカイ</t>
    </rPh>
    <rPh sb="2" eb="4">
      <t>ケイビ</t>
    </rPh>
    <rPh sb="4" eb="6">
      <t>ギョウム</t>
    </rPh>
    <rPh sb="6" eb="9">
      <t>カンリシャ</t>
    </rPh>
    <rPh sb="9" eb="12">
      <t>シカクシャ</t>
    </rPh>
    <rPh sb="12" eb="13">
      <t>ショウ</t>
    </rPh>
    <rPh sb="13" eb="16">
      <t>ホユウシャ</t>
    </rPh>
    <phoneticPr fontId="3"/>
  </si>
  <si>
    <t>貨物軽自動車運送事業</t>
    <rPh sb="0" eb="2">
      <t>カモツ</t>
    </rPh>
    <rPh sb="3" eb="6">
      <t>ジドウシャ</t>
    </rPh>
    <rPh sb="6" eb="8">
      <t>ウンソウ</t>
    </rPh>
    <rPh sb="8" eb="10">
      <t>ジギョウ</t>
    </rPh>
    <phoneticPr fontId="3"/>
  </si>
  <si>
    <t>貴重品運搬警備検定（２級）</t>
    <rPh sb="0" eb="3">
      <t>キチョウヒン</t>
    </rPh>
    <rPh sb="3" eb="5">
      <t>ウンパン</t>
    </rPh>
    <rPh sb="5" eb="7">
      <t>ケイビ</t>
    </rPh>
    <rPh sb="7" eb="9">
      <t>ケンテイ</t>
    </rPh>
    <rPh sb="11" eb="12">
      <t>キュウ</t>
    </rPh>
    <phoneticPr fontId="3"/>
  </si>
  <si>
    <t>その他の許可等</t>
    <rPh sb="2" eb="3">
      <t>タ</t>
    </rPh>
    <rPh sb="4" eb="6">
      <t>キョカ</t>
    </rPh>
    <rPh sb="6" eb="7">
      <t>トウ</t>
    </rPh>
    <phoneticPr fontId="3"/>
  </si>
  <si>
    <t>一般貨物自動車運送事業</t>
    <rPh sb="0" eb="2">
      <t>イッパン</t>
    </rPh>
    <rPh sb="2" eb="4">
      <t>カモツ</t>
    </rPh>
    <rPh sb="4" eb="7">
      <t>ジドウシャ</t>
    </rPh>
    <rPh sb="7" eb="9">
      <t>ウンソウ</t>
    </rPh>
    <rPh sb="9" eb="11">
      <t>ジギョウ</t>
    </rPh>
    <phoneticPr fontId="3"/>
  </si>
  <si>
    <t>その他の資格等</t>
    <rPh sb="2" eb="3">
      <t>タ</t>
    </rPh>
    <rPh sb="4" eb="6">
      <t>シカク</t>
    </rPh>
    <rPh sb="6" eb="7">
      <t>トウ</t>
    </rPh>
    <phoneticPr fontId="3"/>
  </si>
  <si>
    <t>貴重品運搬警備検定（１級）</t>
    <rPh sb="0" eb="3">
      <t>キチョウヒン</t>
    </rPh>
    <rPh sb="3" eb="5">
      <t>ウンパン</t>
    </rPh>
    <rPh sb="5" eb="7">
      <t>ケイビ</t>
    </rPh>
    <rPh sb="7" eb="9">
      <t>ケンテイ</t>
    </rPh>
    <rPh sb="11" eb="12">
      <t>キュウ</t>
    </rPh>
    <phoneticPr fontId="3"/>
  </si>
  <si>
    <t>プライバシーマーク</t>
    <phoneticPr fontId="3"/>
  </si>
  <si>
    <t>交通誘導警備検定（２級）</t>
    <rPh sb="0" eb="2">
      <t>コウツウ</t>
    </rPh>
    <rPh sb="2" eb="4">
      <t>ユウドウ</t>
    </rPh>
    <rPh sb="4" eb="6">
      <t>ケイビ</t>
    </rPh>
    <rPh sb="6" eb="8">
      <t>ケンテイ</t>
    </rPh>
    <rPh sb="10" eb="11">
      <t>キュウ</t>
    </rPh>
    <phoneticPr fontId="3"/>
  </si>
  <si>
    <t>高度管理医療機器等貸与業許可証</t>
    <rPh sb="0" eb="2">
      <t>コウド</t>
    </rPh>
    <rPh sb="2" eb="4">
      <t>カンリ</t>
    </rPh>
    <rPh sb="4" eb="8">
      <t>イリョウキキ</t>
    </rPh>
    <rPh sb="8" eb="9">
      <t>トウ</t>
    </rPh>
    <rPh sb="9" eb="12">
      <t>タイヨギョウ</t>
    </rPh>
    <rPh sb="12" eb="15">
      <t>キョカショウ</t>
    </rPh>
    <phoneticPr fontId="3"/>
  </si>
  <si>
    <t>ＩＳＯ２７００１</t>
    <phoneticPr fontId="3"/>
  </si>
  <si>
    <t>空間情報総括監理技術者</t>
    <phoneticPr fontId="3"/>
  </si>
  <si>
    <t>交通誘導警備検定（１級）</t>
    <rPh sb="0" eb="2">
      <t>コウツウ</t>
    </rPh>
    <rPh sb="2" eb="4">
      <t>ユウドウ</t>
    </rPh>
    <rPh sb="4" eb="6">
      <t>ケイビ</t>
    </rPh>
    <rPh sb="6" eb="8">
      <t>ケンテイ</t>
    </rPh>
    <rPh sb="10" eb="11">
      <t>キュウ</t>
    </rPh>
    <phoneticPr fontId="3"/>
  </si>
  <si>
    <t>高度管理医療機器等販売業許可証</t>
    <rPh sb="0" eb="2">
      <t>コウド</t>
    </rPh>
    <rPh sb="2" eb="4">
      <t>カンリ</t>
    </rPh>
    <rPh sb="4" eb="8">
      <t>イリョウキキ</t>
    </rPh>
    <rPh sb="8" eb="9">
      <t>トウ</t>
    </rPh>
    <rPh sb="9" eb="12">
      <t>ハンバイギョウ</t>
    </rPh>
    <rPh sb="12" eb="15">
      <t>キョカショウ</t>
    </rPh>
    <phoneticPr fontId="3"/>
  </si>
  <si>
    <t>ＩＳＯ１４００１</t>
    <phoneticPr fontId="3"/>
  </si>
  <si>
    <t>エネルギー管理士（電気）</t>
    <rPh sb="5" eb="7">
      <t>カンリ</t>
    </rPh>
    <rPh sb="7" eb="8">
      <t>シ</t>
    </rPh>
    <rPh sb="9" eb="11">
      <t>デンキ</t>
    </rPh>
    <phoneticPr fontId="3"/>
  </si>
  <si>
    <t>雑踏警備検定（２級）</t>
    <rPh sb="0" eb="2">
      <t>ザットウ</t>
    </rPh>
    <rPh sb="2" eb="4">
      <t>ケイビ</t>
    </rPh>
    <rPh sb="4" eb="6">
      <t>ケンテイ</t>
    </rPh>
    <rPh sb="8" eb="9">
      <t>キュウ</t>
    </rPh>
    <phoneticPr fontId="3"/>
  </si>
  <si>
    <t>その他　（　　　　　　　　　　　　　　　　　）</t>
    <rPh sb="2" eb="3">
      <t>タ</t>
    </rPh>
    <phoneticPr fontId="3"/>
  </si>
  <si>
    <t>ＩＳＯ９００１</t>
    <phoneticPr fontId="3"/>
  </si>
  <si>
    <t>エネルギー管理士（熱）</t>
    <rPh sb="5" eb="7">
      <t>カンリ</t>
    </rPh>
    <rPh sb="7" eb="8">
      <t>シ</t>
    </rPh>
    <rPh sb="9" eb="10">
      <t>ネツ</t>
    </rPh>
    <phoneticPr fontId="3"/>
  </si>
  <si>
    <t>雑踏警備検定（１級）</t>
    <rPh sb="0" eb="2">
      <t>ザットウ</t>
    </rPh>
    <rPh sb="2" eb="4">
      <t>ケイビ</t>
    </rPh>
    <rPh sb="4" eb="6">
      <t>ケンテイ</t>
    </rPh>
    <rPh sb="8" eb="9">
      <t>キュウ</t>
    </rPh>
    <phoneticPr fontId="3"/>
  </si>
  <si>
    <t>水又は土壌中のダイオキシン類濃度</t>
    <rPh sb="0" eb="1">
      <t>ミズ</t>
    </rPh>
    <rPh sb="1" eb="2">
      <t>マタ</t>
    </rPh>
    <rPh sb="3" eb="6">
      <t>ドジョウチュウ</t>
    </rPh>
    <rPh sb="13" eb="14">
      <t>ルイ</t>
    </rPh>
    <rPh sb="14" eb="16">
      <t>ノウド</t>
    </rPh>
    <phoneticPr fontId="3"/>
  </si>
  <si>
    <t>機械警備業務開始届出書受理証</t>
    <rPh sb="10" eb="11">
      <t>ショ</t>
    </rPh>
    <rPh sb="11" eb="13">
      <t>ジュリ</t>
    </rPh>
    <rPh sb="13" eb="14">
      <t>ショウ</t>
    </rPh>
    <phoneticPr fontId="3"/>
  </si>
  <si>
    <t>給水装置工事主任技術者</t>
    <rPh sb="0" eb="2">
      <t>キュウスイ</t>
    </rPh>
    <rPh sb="2" eb="4">
      <t>ソウチ</t>
    </rPh>
    <rPh sb="4" eb="6">
      <t>コウジ</t>
    </rPh>
    <rPh sb="6" eb="8">
      <t>シュニン</t>
    </rPh>
    <rPh sb="8" eb="11">
      <t>ギジュツシャ</t>
    </rPh>
    <phoneticPr fontId="3"/>
  </si>
  <si>
    <t>施設警備検定（２級）</t>
    <rPh sb="0" eb="2">
      <t>シセツ</t>
    </rPh>
    <rPh sb="2" eb="4">
      <t>ケイビ</t>
    </rPh>
    <rPh sb="4" eb="6">
      <t>ケンテイ</t>
    </rPh>
    <rPh sb="8" eb="9">
      <t>キュウ</t>
    </rPh>
    <phoneticPr fontId="3"/>
  </si>
  <si>
    <t>大気中のダイオキシン類</t>
    <rPh sb="0" eb="3">
      <t>タイキチュウ</t>
    </rPh>
    <rPh sb="10" eb="11">
      <t>ルイ</t>
    </rPh>
    <phoneticPr fontId="3"/>
  </si>
  <si>
    <t>身辺警備（４号）</t>
    <rPh sb="0" eb="2">
      <t>シンペン</t>
    </rPh>
    <rPh sb="2" eb="4">
      <t>ケイビ</t>
    </rPh>
    <rPh sb="6" eb="7">
      <t>ゴウ</t>
    </rPh>
    <phoneticPr fontId="3"/>
  </si>
  <si>
    <t>受託水道業務技術管理者</t>
    <rPh sb="0" eb="2">
      <t>ジュタク</t>
    </rPh>
    <rPh sb="2" eb="4">
      <t>スイドウ</t>
    </rPh>
    <rPh sb="4" eb="6">
      <t>ギョウム</t>
    </rPh>
    <rPh sb="6" eb="8">
      <t>ギジュツ</t>
    </rPh>
    <rPh sb="8" eb="11">
      <t>カンリシャ</t>
    </rPh>
    <phoneticPr fontId="3"/>
  </si>
  <si>
    <t>施設警備検定（１級）</t>
    <rPh sb="0" eb="2">
      <t>シセツ</t>
    </rPh>
    <rPh sb="2" eb="4">
      <t>ケイビ</t>
    </rPh>
    <rPh sb="4" eb="6">
      <t>ケンテイ</t>
    </rPh>
    <rPh sb="8" eb="9">
      <t>キュウ</t>
    </rPh>
    <phoneticPr fontId="3"/>
  </si>
  <si>
    <t>特定計量証明事業者認定</t>
    <rPh sb="0" eb="2">
      <t>トクテイ</t>
    </rPh>
    <rPh sb="2" eb="4">
      <t>ケイリョウ</t>
    </rPh>
    <rPh sb="4" eb="6">
      <t>ショウメイ</t>
    </rPh>
    <rPh sb="6" eb="9">
      <t>ジギョウシャ</t>
    </rPh>
    <rPh sb="9" eb="11">
      <t>ニンテイ</t>
    </rPh>
    <phoneticPr fontId="3"/>
  </si>
  <si>
    <t>運搬警備（３号）</t>
    <rPh sb="0" eb="2">
      <t>ウンパン</t>
    </rPh>
    <rPh sb="2" eb="4">
      <t>ケイビ</t>
    </rPh>
    <rPh sb="6" eb="7">
      <t>ゴウ</t>
    </rPh>
    <phoneticPr fontId="3"/>
  </si>
  <si>
    <t>臭気判定士</t>
    <rPh sb="0" eb="2">
      <t>シュウキ</t>
    </rPh>
    <rPh sb="2" eb="4">
      <t>ハンテイ</t>
    </rPh>
    <rPh sb="4" eb="5">
      <t>シ</t>
    </rPh>
    <phoneticPr fontId="3"/>
  </si>
  <si>
    <t>警備業務検定</t>
    <rPh sb="0" eb="2">
      <t>ケイビ</t>
    </rPh>
    <rPh sb="2" eb="4">
      <t>ギョウム</t>
    </rPh>
    <rPh sb="4" eb="6">
      <t>ケンテイ</t>
    </rPh>
    <phoneticPr fontId="3"/>
  </si>
  <si>
    <t>雑踏・交通誘導警備（２号）</t>
    <rPh sb="0" eb="2">
      <t>ザットウ</t>
    </rPh>
    <rPh sb="3" eb="5">
      <t>コウツウ</t>
    </rPh>
    <rPh sb="5" eb="7">
      <t>ユウドウ</t>
    </rPh>
    <rPh sb="7" eb="9">
      <t>ケイビ</t>
    </rPh>
    <rPh sb="11" eb="12">
      <t>ゴウ</t>
    </rPh>
    <phoneticPr fontId="3"/>
  </si>
  <si>
    <t>造園施工管理技士</t>
    <rPh sb="0" eb="2">
      <t>ゾウエン</t>
    </rPh>
    <rPh sb="2" eb="4">
      <t>セコウ</t>
    </rPh>
    <rPh sb="4" eb="6">
      <t>カンリ</t>
    </rPh>
    <rPh sb="6" eb="8">
      <t>ギシ</t>
    </rPh>
    <phoneticPr fontId="3"/>
  </si>
  <si>
    <t>身辺警備</t>
    <rPh sb="0" eb="2">
      <t>シンペン</t>
    </rPh>
    <rPh sb="2" eb="4">
      <t>ケイビ</t>
    </rPh>
    <phoneticPr fontId="3"/>
  </si>
  <si>
    <t>大気中のダイオキシン類濃度</t>
    <rPh sb="0" eb="3">
      <t>タイキチュウ</t>
    </rPh>
    <rPh sb="10" eb="11">
      <t>ルイ</t>
    </rPh>
    <rPh sb="11" eb="13">
      <t>ノウド</t>
    </rPh>
    <phoneticPr fontId="3"/>
  </si>
  <si>
    <t>施設警備（１号）</t>
    <rPh sb="0" eb="2">
      <t>シセツ</t>
    </rPh>
    <rPh sb="2" eb="4">
      <t>ケイビ</t>
    </rPh>
    <rPh sb="6" eb="7">
      <t>ゴウ</t>
    </rPh>
    <phoneticPr fontId="3"/>
  </si>
  <si>
    <t>防火対象物点検資格者</t>
    <rPh sb="0" eb="2">
      <t>ボウカ</t>
    </rPh>
    <rPh sb="2" eb="5">
      <t>タイショウブツ</t>
    </rPh>
    <rPh sb="5" eb="7">
      <t>テンケン</t>
    </rPh>
    <rPh sb="7" eb="10">
      <t>シカクシャ</t>
    </rPh>
    <phoneticPr fontId="3"/>
  </si>
  <si>
    <t>運搬警備</t>
    <rPh sb="0" eb="2">
      <t>ウンパン</t>
    </rPh>
    <rPh sb="2" eb="4">
      <t>ケイビ</t>
    </rPh>
    <phoneticPr fontId="3"/>
  </si>
  <si>
    <t>振動加速度レベル</t>
    <rPh sb="0" eb="2">
      <t>シンドウ</t>
    </rPh>
    <rPh sb="2" eb="5">
      <t>カソクド</t>
    </rPh>
    <phoneticPr fontId="3"/>
  </si>
  <si>
    <t>警備業認定</t>
    <rPh sb="0" eb="2">
      <t>ケイビ</t>
    </rPh>
    <rPh sb="2" eb="3">
      <t>ギョウ</t>
    </rPh>
    <rPh sb="3" eb="5">
      <t>ニンテイ</t>
    </rPh>
    <phoneticPr fontId="3"/>
  </si>
  <si>
    <t>特種消防設備点検資格者</t>
    <rPh sb="0" eb="1">
      <t>トク</t>
    </rPh>
    <rPh sb="1" eb="2">
      <t>シュ</t>
    </rPh>
    <rPh sb="2" eb="4">
      <t>ショウボウ</t>
    </rPh>
    <rPh sb="4" eb="6">
      <t>セツビ</t>
    </rPh>
    <rPh sb="6" eb="8">
      <t>テンケン</t>
    </rPh>
    <rPh sb="8" eb="11">
      <t>シカクシャ</t>
    </rPh>
    <phoneticPr fontId="3"/>
  </si>
  <si>
    <t>雑踏・交通誘導警備</t>
    <rPh sb="0" eb="2">
      <t>ザットウ</t>
    </rPh>
    <rPh sb="3" eb="5">
      <t>コウツウ</t>
    </rPh>
    <rPh sb="5" eb="7">
      <t>ユウドウ</t>
    </rPh>
    <rPh sb="7" eb="9">
      <t>ケイビ</t>
    </rPh>
    <phoneticPr fontId="3"/>
  </si>
  <si>
    <t>音圧レベル</t>
    <rPh sb="0" eb="2">
      <t>オンアツ</t>
    </rPh>
    <phoneticPr fontId="3"/>
  </si>
  <si>
    <t>浄化槽保守点検業</t>
    <rPh sb="0" eb="3">
      <t>ジョウカソウ</t>
    </rPh>
    <rPh sb="3" eb="5">
      <t>ホシュ</t>
    </rPh>
    <rPh sb="5" eb="7">
      <t>テンケン</t>
    </rPh>
    <rPh sb="7" eb="8">
      <t>ギョウ</t>
    </rPh>
    <phoneticPr fontId="3"/>
  </si>
  <si>
    <t>第２種消防設備点検資格者</t>
    <rPh sb="0" eb="1">
      <t>ダイ</t>
    </rPh>
    <rPh sb="2" eb="3">
      <t>シュ</t>
    </rPh>
    <rPh sb="3" eb="5">
      <t>ショウボウ</t>
    </rPh>
    <rPh sb="5" eb="7">
      <t>セツビ</t>
    </rPh>
    <rPh sb="7" eb="9">
      <t>テンケン</t>
    </rPh>
    <rPh sb="9" eb="12">
      <t>シカクシャ</t>
    </rPh>
    <phoneticPr fontId="3"/>
  </si>
  <si>
    <t>施設警備</t>
    <rPh sb="0" eb="2">
      <t>シセツ</t>
    </rPh>
    <rPh sb="2" eb="4">
      <t>ケイビ</t>
    </rPh>
    <phoneticPr fontId="3"/>
  </si>
  <si>
    <t>特定濃度</t>
    <rPh sb="0" eb="2">
      <t>トクテイ</t>
    </rPh>
    <rPh sb="2" eb="4">
      <t>ノウド</t>
    </rPh>
    <phoneticPr fontId="3"/>
  </si>
  <si>
    <t>建築物環境衛生総合管理業</t>
    <rPh sb="0" eb="3">
      <t>ケンチクブツ</t>
    </rPh>
    <rPh sb="3" eb="5">
      <t>カンキョウ</t>
    </rPh>
    <rPh sb="5" eb="7">
      <t>エイセイ</t>
    </rPh>
    <rPh sb="7" eb="9">
      <t>ソウゴウ</t>
    </rPh>
    <rPh sb="9" eb="11">
      <t>カンリ</t>
    </rPh>
    <rPh sb="11" eb="12">
      <t>ギョウ</t>
    </rPh>
    <phoneticPr fontId="3"/>
  </si>
  <si>
    <t>第１種消防設備点検資格者</t>
    <rPh sb="0" eb="1">
      <t>ダイ</t>
    </rPh>
    <rPh sb="2" eb="3">
      <t>シュ</t>
    </rPh>
    <rPh sb="3" eb="5">
      <t>ショウボウ</t>
    </rPh>
    <rPh sb="5" eb="7">
      <t>セツビ</t>
    </rPh>
    <rPh sb="7" eb="9">
      <t>テンケン</t>
    </rPh>
    <rPh sb="9" eb="12">
      <t>シカクシャ</t>
    </rPh>
    <phoneticPr fontId="3"/>
  </si>
  <si>
    <t>警備員指導教育責任者資格者証の交付を受けている者</t>
    <rPh sb="0" eb="3">
      <t>ケイビイン</t>
    </rPh>
    <rPh sb="3" eb="5">
      <t>シドウ</t>
    </rPh>
    <rPh sb="5" eb="7">
      <t>キョウイク</t>
    </rPh>
    <rPh sb="7" eb="10">
      <t>セキニンシャ</t>
    </rPh>
    <rPh sb="10" eb="13">
      <t>シカクシャ</t>
    </rPh>
    <rPh sb="13" eb="14">
      <t>ショウ</t>
    </rPh>
    <rPh sb="15" eb="17">
      <t>コウフ</t>
    </rPh>
    <rPh sb="18" eb="19">
      <t>ウ</t>
    </rPh>
    <rPh sb="23" eb="24">
      <t>モノ</t>
    </rPh>
    <phoneticPr fontId="3"/>
  </si>
  <si>
    <t>濃度</t>
    <rPh sb="0" eb="2">
      <t>ノウド</t>
    </rPh>
    <phoneticPr fontId="3"/>
  </si>
  <si>
    <t>建築物ねずみ昆虫等防除業</t>
    <rPh sb="0" eb="3">
      <t>ケンチクブツ</t>
    </rPh>
    <rPh sb="6" eb="8">
      <t>コンチュウ</t>
    </rPh>
    <rPh sb="8" eb="9">
      <t>トウ</t>
    </rPh>
    <rPh sb="9" eb="11">
      <t>ボウジョ</t>
    </rPh>
    <rPh sb="11" eb="12">
      <t>ギョウ</t>
    </rPh>
    <phoneticPr fontId="3"/>
  </si>
  <si>
    <t>防災センター要員受講終了証の交付を受けている者</t>
    <rPh sb="0" eb="2">
      <t>ボウサイ</t>
    </rPh>
    <rPh sb="6" eb="8">
      <t>ヨウイン</t>
    </rPh>
    <rPh sb="8" eb="10">
      <t>ジュコウ</t>
    </rPh>
    <rPh sb="10" eb="12">
      <t>シュウリョウ</t>
    </rPh>
    <rPh sb="12" eb="13">
      <t>ショウ</t>
    </rPh>
    <rPh sb="14" eb="16">
      <t>コウフ</t>
    </rPh>
    <rPh sb="17" eb="18">
      <t>ウ</t>
    </rPh>
    <rPh sb="22" eb="23">
      <t>モノ</t>
    </rPh>
    <phoneticPr fontId="3"/>
  </si>
  <si>
    <t>ネズミ昆虫等防除作業監督者講習会修了者</t>
    <rPh sb="3" eb="5">
      <t>コンチュウ</t>
    </rPh>
    <rPh sb="5" eb="6">
      <t>トウ</t>
    </rPh>
    <rPh sb="6" eb="8">
      <t>ボウジョ</t>
    </rPh>
    <rPh sb="8" eb="10">
      <t>サギョウ</t>
    </rPh>
    <rPh sb="10" eb="13">
      <t>カントクシャ</t>
    </rPh>
    <rPh sb="13" eb="16">
      <t>コウシュウカイ</t>
    </rPh>
    <rPh sb="16" eb="19">
      <t>シュウリョウシャ</t>
    </rPh>
    <phoneticPr fontId="3"/>
  </si>
  <si>
    <t>熱量</t>
    <rPh sb="0" eb="2">
      <t>ネツリョウ</t>
    </rPh>
    <phoneticPr fontId="3"/>
  </si>
  <si>
    <t>建築物排水管清掃業</t>
    <rPh sb="0" eb="3">
      <t>ケンチクブツ</t>
    </rPh>
    <rPh sb="3" eb="6">
      <t>ハイスイカン</t>
    </rPh>
    <rPh sb="6" eb="9">
      <t>セイソウギョウ</t>
    </rPh>
    <phoneticPr fontId="3"/>
  </si>
  <si>
    <t>電気工事士</t>
    <rPh sb="0" eb="2">
      <t>デンキ</t>
    </rPh>
    <rPh sb="2" eb="4">
      <t>コウジ</t>
    </rPh>
    <rPh sb="4" eb="5">
      <t>シ</t>
    </rPh>
    <phoneticPr fontId="3"/>
  </si>
  <si>
    <t>貯水槽清掃作業監督者講習会修了者</t>
    <rPh sb="0" eb="3">
      <t>チョスイソウ</t>
    </rPh>
    <rPh sb="3" eb="5">
      <t>セイソウ</t>
    </rPh>
    <rPh sb="5" eb="7">
      <t>サギョウ</t>
    </rPh>
    <rPh sb="7" eb="9">
      <t>カントク</t>
    </rPh>
    <rPh sb="9" eb="10">
      <t>シャ</t>
    </rPh>
    <rPh sb="10" eb="13">
      <t>コウシュウカイ</t>
    </rPh>
    <rPh sb="13" eb="16">
      <t>シュウリョウシャ</t>
    </rPh>
    <phoneticPr fontId="3"/>
  </si>
  <si>
    <t>体積</t>
    <rPh sb="0" eb="2">
      <t>タイセキ</t>
    </rPh>
    <phoneticPr fontId="3"/>
  </si>
  <si>
    <t>建築物飲料水貯水槽清掃業</t>
    <rPh sb="0" eb="3">
      <t>ケンチクブツ</t>
    </rPh>
    <rPh sb="3" eb="6">
      <t>インリョウスイ</t>
    </rPh>
    <rPh sb="6" eb="9">
      <t>チョスイソウ</t>
    </rPh>
    <rPh sb="9" eb="12">
      <t>セイソウギョウ</t>
    </rPh>
    <phoneticPr fontId="3"/>
  </si>
  <si>
    <t>電気主任技術者免状の交付を受けている者</t>
    <rPh sb="0" eb="2">
      <t>デンキ</t>
    </rPh>
    <rPh sb="2" eb="4">
      <t>シュニン</t>
    </rPh>
    <rPh sb="4" eb="7">
      <t>ギジュツシャ</t>
    </rPh>
    <rPh sb="7" eb="9">
      <t>メンジョウ</t>
    </rPh>
    <rPh sb="10" eb="12">
      <t>コウフ</t>
    </rPh>
    <rPh sb="13" eb="14">
      <t>ウ</t>
    </rPh>
    <rPh sb="18" eb="19">
      <t>モノ</t>
    </rPh>
    <phoneticPr fontId="3"/>
  </si>
  <si>
    <t>空気環境測定実施者講習会修了者</t>
    <rPh sb="0" eb="2">
      <t>クウキ</t>
    </rPh>
    <rPh sb="2" eb="4">
      <t>カンキョウ</t>
    </rPh>
    <rPh sb="4" eb="6">
      <t>ソクテイ</t>
    </rPh>
    <rPh sb="6" eb="8">
      <t>ジッシ</t>
    </rPh>
    <rPh sb="8" eb="9">
      <t>シャ</t>
    </rPh>
    <rPh sb="9" eb="12">
      <t>コウシュウカイ</t>
    </rPh>
    <rPh sb="12" eb="15">
      <t>シュウリョウシャ</t>
    </rPh>
    <phoneticPr fontId="3"/>
  </si>
  <si>
    <t>面積</t>
    <rPh sb="0" eb="2">
      <t>メンセキ</t>
    </rPh>
    <phoneticPr fontId="3"/>
  </si>
  <si>
    <t>建築物飲料水水質検査業</t>
    <rPh sb="0" eb="3">
      <t>ケンチクブツ</t>
    </rPh>
    <rPh sb="3" eb="6">
      <t>インリョウスイ</t>
    </rPh>
    <rPh sb="6" eb="8">
      <t>スイシツ</t>
    </rPh>
    <rPh sb="8" eb="10">
      <t>ケンサ</t>
    </rPh>
    <rPh sb="10" eb="11">
      <t>ギョウ</t>
    </rPh>
    <phoneticPr fontId="3"/>
  </si>
  <si>
    <t>冷凍機械責任者免状の交付を受けている者</t>
    <rPh sb="0" eb="2">
      <t>レイトウ</t>
    </rPh>
    <rPh sb="2" eb="4">
      <t>キカイ</t>
    </rPh>
    <rPh sb="4" eb="7">
      <t>セキニンシャ</t>
    </rPh>
    <rPh sb="7" eb="9">
      <t>メンジョウ</t>
    </rPh>
    <rPh sb="10" eb="12">
      <t>コウフ</t>
    </rPh>
    <rPh sb="13" eb="14">
      <t>ウ</t>
    </rPh>
    <rPh sb="18" eb="19">
      <t>モノ</t>
    </rPh>
    <phoneticPr fontId="3"/>
  </si>
  <si>
    <t>清掃作業監督者講習会修了者</t>
    <rPh sb="0" eb="2">
      <t>セイソウ</t>
    </rPh>
    <rPh sb="2" eb="4">
      <t>サギョウ</t>
    </rPh>
    <rPh sb="4" eb="6">
      <t>カントク</t>
    </rPh>
    <rPh sb="6" eb="7">
      <t>シャ</t>
    </rPh>
    <rPh sb="7" eb="10">
      <t>コウシュウカイ</t>
    </rPh>
    <rPh sb="10" eb="13">
      <t>シュウリョウシャ</t>
    </rPh>
    <phoneticPr fontId="3"/>
  </si>
  <si>
    <t>質量</t>
    <rPh sb="0" eb="2">
      <t>シツリョウ</t>
    </rPh>
    <phoneticPr fontId="3"/>
  </si>
  <si>
    <t>建築物空気調和用ダクト清掃業</t>
    <rPh sb="0" eb="3">
      <t>ケンチクブツ</t>
    </rPh>
    <rPh sb="3" eb="5">
      <t>クウキ</t>
    </rPh>
    <rPh sb="5" eb="7">
      <t>チョウワ</t>
    </rPh>
    <rPh sb="7" eb="8">
      <t>ヨウ</t>
    </rPh>
    <rPh sb="11" eb="13">
      <t>セイソウ</t>
    </rPh>
    <rPh sb="13" eb="14">
      <t>ギョウ</t>
    </rPh>
    <phoneticPr fontId="3"/>
  </si>
  <si>
    <t>ボイラー技士（２級）</t>
    <rPh sb="4" eb="6">
      <t>ギシ</t>
    </rPh>
    <rPh sb="8" eb="9">
      <t>キュウ</t>
    </rPh>
    <phoneticPr fontId="3"/>
  </si>
  <si>
    <t>建築物環境衛生管理技術者免状所有者</t>
    <rPh sb="0" eb="3">
      <t>ケンチクブツ</t>
    </rPh>
    <rPh sb="3" eb="5">
      <t>カンキョウ</t>
    </rPh>
    <rPh sb="5" eb="7">
      <t>エイセイ</t>
    </rPh>
    <rPh sb="7" eb="9">
      <t>カンリ</t>
    </rPh>
    <rPh sb="9" eb="11">
      <t>ギジュツ</t>
    </rPh>
    <rPh sb="11" eb="12">
      <t>シャ</t>
    </rPh>
    <rPh sb="12" eb="14">
      <t>メンジョウ</t>
    </rPh>
    <rPh sb="14" eb="17">
      <t>ショユウシャ</t>
    </rPh>
    <phoneticPr fontId="3"/>
  </si>
  <si>
    <t>長さ</t>
    <rPh sb="0" eb="1">
      <t>ナガ</t>
    </rPh>
    <phoneticPr fontId="3"/>
  </si>
  <si>
    <t>建築物空気環境測定業</t>
    <rPh sb="0" eb="3">
      <t>ケンチクブツ</t>
    </rPh>
    <rPh sb="3" eb="5">
      <t>クウキ</t>
    </rPh>
    <rPh sb="5" eb="7">
      <t>カンキョウ</t>
    </rPh>
    <rPh sb="7" eb="9">
      <t>ソクテイ</t>
    </rPh>
    <rPh sb="9" eb="10">
      <t>ギョウ</t>
    </rPh>
    <phoneticPr fontId="3"/>
  </si>
  <si>
    <t>ボイラー技士（１級以上）</t>
    <rPh sb="4" eb="6">
      <t>ギシ</t>
    </rPh>
    <rPh sb="8" eb="9">
      <t>キュウ</t>
    </rPh>
    <rPh sb="9" eb="11">
      <t>イジョウ</t>
    </rPh>
    <phoneticPr fontId="3"/>
  </si>
  <si>
    <t>ビルクリーニング技能検定合格者</t>
    <rPh sb="8" eb="10">
      <t>ギノウ</t>
    </rPh>
    <rPh sb="10" eb="12">
      <t>ケンテイ</t>
    </rPh>
    <rPh sb="12" eb="15">
      <t>ゴウカクシャ</t>
    </rPh>
    <phoneticPr fontId="3"/>
  </si>
  <si>
    <t>計量証明事業登録</t>
    <phoneticPr fontId="4"/>
  </si>
  <si>
    <t>建築物清掃業</t>
    <rPh sb="0" eb="3">
      <t>ケンチクブツ</t>
    </rPh>
    <rPh sb="3" eb="6">
      <t>セイソウギョウ</t>
    </rPh>
    <phoneticPr fontId="3"/>
  </si>
  <si>
    <t>許可等
の有無</t>
    <rPh sb="0" eb="2">
      <t>キョカ</t>
    </rPh>
    <rPh sb="2" eb="3">
      <t>トウ</t>
    </rPh>
    <rPh sb="5" eb="7">
      <t>ウム</t>
    </rPh>
    <phoneticPr fontId="3"/>
  </si>
  <si>
    <r>
      <t>（１）必要な許可・認可等　</t>
    </r>
    <r>
      <rPr>
        <sz val="11"/>
        <color rgb="FFFF0000"/>
        <rFont val="HGPｺﾞｼｯｸE"/>
        <family val="3"/>
        <charset val="128"/>
      </rPr>
      <t>（</t>
    </r>
    <r>
      <rPr>
        <u/>
        <sz val="11"/>
        <color rgb="FFFF0000"/>
        <rFont val="HGPｺﾞｼｯｸE"/>
        <family val="3"/>
        <charset val="128"/>
      </rPr>
      <t>※ 当該許認可等を証する書面の写しを添付してください。）</t>
    </r>
    <rPh sb="3" eb="5">
      <t>ヒツヨウ</t>
    </rPh>
    <rPh sb="6" eb="8">
      <t>キョカ</t>
    </rPh>
    <rPh sb="9" eb="11">
      <t>ニンカ</t>
    </rPh>
    <rPh sb="11" eb="12">
      <t>ナド</t>
    </rPh>
    <phoneticPr fontId="3"/>
  </si>
  <si>
    <r>
      <t xml:space="preserve">（２）必要な資格等 </t>
    </r>
    <r>
      <rPr>
        <u/>
        <sz val="11"/>
        <color rgb="FFFF0000"/>
        <rFont val="HGPｺﾞｼｯｸE"/>
        <family val="3"/>
        <charset val="128"/>
      </rPr>
      <t>（※ 各資格につき１名以上、当該資格等を証する書面の写しを添付してください。）</t>
    </r>
    <rPh sb="3" eb="5">
      <t>ヒツヨウ</t>
    </rPh>
    <rPh sb="6" eb="8">
      <t>シカク</t>
    </rPh>
    <rPh sb="8" eb="9">
      <t>ナド</t>
    </rPh>
    <rPh sb="13" eb="16">
      <t>カクシカク</t>
    </rPh>
    <rPh sb="20" eb="21">
      <t>メイ</t>
    </rPh>
    <rPh sb="21" eb="23">
      <t>イジョウ</t>
    </rPh>
    <rPh sb="24" eb="26">
      <t>トウガイ</t>
    </rPh>
    <rPh sb="26" eb="29">
      <t>シカクトウ</t>
    </rPh>
    <rPh sb="30" eb="31">
      <t>ショウ</t>
    </rPh>
    <rPh sb="33" eb="35">
      <t>ショメン</t>
    </rPh>
    <rPh sb="36" eb="37">
      <t>ウツ</t>
    </rPh>
    <rPh sb="39" eb="41">
      <t>テンプ</t>
    </rPh>
    <phoneticPr fontId="3"/>
  </si>
  <si>
    <r>
      <t>① 資本関係又は人的関係がある他の入札参加資格(申請)者の</t>
    </r>
    <r>
      <rPr>
        <b/>
        <u val="double"/>
        <sz val="10"/>
        <color theme="1"/>
        <rFont val="BIZ UDP明朝 Medium"/>
        <family val="1"/>
        <charset val="128"/>
      </rPr>
      <t>有無に関わらず提出が必要</t>
    </r>
    <r>
      <rPr>
        <sz val="10"/>
        <color theme="1"/>
        <rFont val="BIZ UDP明朝 Medium"/>
        <family val="1"/>
        <charset val="128"/>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phoneticPr fontId="4"/>
  </si>
  <si>
    <t>チェックリストにもどる</t>
  </si>
  <si>
    <t>チェックリストにもどる</t>
    <phoneticPr fontId="2"/>
  </si>
  <si>
    <t>チェックリストにもどる</t>
    <phoneticPr fontId="2"/>
  </si>
  <si>
    <t>必要な許認可・資格等</t>
    <rPh sb="0" eb="2">
      <t>ヒツヨウ</t>
    </rPh>
    <rPh sb="3" eb="6">
      <t>キョニンカ</t>
    </rPh>
    <rPh sb="7" eb="9">
      <t>シカク</t>
    </rPh>
    <rPh sb="9" eb="10">
      <t>トウ</t>
    </rPh>
    <phoneticPr fontId="3"/>
  </si>
  <si>
    <t>業 種 別 調 書</t>
    <rPh sb="0" eb="1">
      <t>ギョウ</t>
    </rPh>
    <rPh sb="2" eb="3">
      <t>タネ</t>
    </rPh>
    <rPh sb="4" eb="5">
      <t>ベツ</t>
    </rPh>
    <rPh sb="6" eb="7">
      <t>チョウ</t>
    </rPh>
    <rPh sb="8" eb="9">
      <t>ショ</t>
    </rPh>
    <phoneticPr fontId="3"/>
  </si>
  <si>
    <t>提出書類チェックリスト</t>
    <rPh sb="0" eb="4">
      <t>テイシュツショルイ</t>
    </rPh>
    <phoneticPr fontId="2"/>
  </si>
  <si>
    <t>入札参加資格審査申請書</t>
    <rPh sb="0" eb="2">
      <t>ニュウサツ</t>
    </rPh>
    <rPh sb="2" eb="4">
      <t>サンカ</t>
    </rPh>
    <rPh sb="4" eb="6">
      <t>シカク</t>
    </rPh>
    <rPh sb="6" eb="8">
      <t>シンサ</t>
    </rPh>
    <rPh sb="8" eb="11">
      <t>シンセイショ</t>
    </rPh>
    <phoneticPr fontId="3"/>
  </si>
  <si>
    <r>
      <t xml:space="preserve"> ※　法人にあっては、履歴事項全部証明書に</t>
    </r>
    <r>
      <rPr>
        <b/>
        <u/>
        <sz val="10"/>
        <rFont val="BIZ UDP明朝 Medium"/>
        <family val="1"/>
        <charset val="128"/>
      </rPr>
      <t>現在、役員として登載されている方全員</t>
    </r>
    <r>
      <rPr>
        <sz val="10"/>
        <rFont val="BIZ UDP明朝 Medium"/>
        <family val="1"/>
        <charset val="128"/>
      </rPr>
      <t>について記入してください。</t>
    </r>
    <r>
      <rPr>
        <b/>
        <sz val="10"/>
        <rFont val="BIZ UDP明朝 Medium"/>
        <family val="1"/>
        <charset val="128"/>
      </rPr>
      <t>代表者、監査役</t>
    </r>
    <r>
      <rPr>
        <sz val="10"/>
        <rFont val="BIZ UDP明朝 Medium"/>
        <family val="1"/>
        <charset val="128"/>
      </rPr>
      <t>が役員として登載されている場合は、その方についても記入してください。また、相談役・顧問・法人に対して実質的な支配力を有する者として総株主の議決権の100分の５以上を有する株主等についても記入して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
  </si>
  <si>
    <t xml:space="preserve"> 12´</t>
    <phoneticPr fontId="2"/>
  </si>
  <si>
    <t xml:space="preserve"> 13´</t>
    <phoneticPr fontId="2"/>
  </si>
  <si>
    <t xml:space="preserve"> 14´</t>
    <phoneticPr fontId="2"/>
  </si>
  <si>
    <t xml:space="preserve"> 15´</t>
    <phoneticPr fontId="2"/>
  </si>
  <si>
    <t xml:space="preserve"> 16´</t>
    <phoneticPr fontId="2"/>
  </si>
  <si>
    <t>　５．履行実績</t>
    <rPh sb="3" eb="7">
      <t>リコウジッセキ</t>
    </rPh>
    <phoneticPr fontId="2"/>
  </si>
  <si>
    <t>官公庁/民間</t>
    <rPh sb="0" eb="3">
      <t>カンコウチョウ</t>
    </rPh>
    <rPh sb="4" eb="6">
      <t>ミンカン</t>
    </rPh>
    <phoneticPr fontId="2"/>
  </si>
  <si>
    <t>業種
コード</t>
    <rPh sb="0" eb="2">
      <t>ギョウシュ</t>
    </rPh>
    <phoneticPr fontId="2"/>
  </si>
  <si>
    <t>発注者名</t>
    <rPh sb="0" eb="4">
      <t>ハッチュウシャメイ</t>
    </rPh>
    <phoneticPr fontId="2"/>
  </si>
  <si>
    <t>発注者</t>
    <rPh sb="0" eb="3">
      <t>ハッチュウシャ</t>
    </rPh>
    <phoneticPr fontId="2"/>
  </si>
  <si>
    <t>履行実績入力表</t>
    <rPh sb="0" eb="4">
      <t>リコウジッセキ</t>
    </rPh>
    <rPh sb="4" eb="6">
      <t>ニュウリョク</t>
    </rPh>
    <rPh sb="6" eb="7">
      <t>ヒョウ</t>
    </rPh>
    <phoneticPr fontId="2"/>
  </si>
  <si>
    <t>履行実績入力表</t>
    <rPh sb="0" eb="2">
      <t>リコウ</t>
    </rPh>
    <rPh sb="2" eb="4">
      <t>ジッセキ</t>
    </rPh>
    <rPh sb="4" eb="6">
      <t>ニュウリョク</t>
    </rPh>
    <rPh sb="6" eb="7">
      <t>ヒョウ</t>
    </rPh>
    <phoneticPr fontId="4"/>
  </si>
  <si>
    <t>直前２年間の青色申告決算書（貸借対照表・損益計算書）写し
又は直前2年間の白色申告書（収支内訳書）写し</t>
    <rPh sb="6" eb="13">
      <t>アオイロシンコクケッサンショ</t>
    </rPh>
    <rPh sb="14" eb="19">
      <t>タイシャクタイショウヒョウ</t>
    </rPh>
    <rPh sb="20" eb="25">
      <t>ソンエキケイサンショ</t>
    </rPh>
    <rPh sb="26" eb="27">
      <t>ウツ</t>
    </rPh>
    <rPh sb="29" eb="30">
      <t>マタ</t>
    </rPh>
    <rPh sb="31" eb="33">
      <t>チョクゼン</t>
    </rPh>
    <rPh sb="34" eb="36">
      <t>ネンカン</t>
    </rPh>
    <rPh sb="43" eb="48">
      <t>シュウシウチワケショ</t>
    </rPh>
    <rPh sb="49" eb="50">
      <t>ウツ</t>
    </rPh>
    <phoneticPr fontId="4"/>
  </si>
  <si>
    <r>
      <t>財務諸表（</t>
    </r>
    <r>
      <rPr>
        <b/>
        <u/>
        <sz val="12"/>
        <color rgb="FFFF0000"/>
        <rFont val="BIZ UDPゴシック"/>
        <family val="3"/>
        <charset val="128"/>
      </rPr>
      <t>直前２年間</t>
    </r>
    <r>
      <rPr>
        <b/>
        <sz val="12"/>
        <rFont val="BIZ UDPゴシック"/>
        <family val="3"/>
        <charset val="128"/>
      </rPr>
      <t>）</t>
    </r>
    <rPh sb="0" eb="4">
      <t>ザイムショヒョウ</t>
    </rPh>
    <rPh sb="5" eb="7">
      <t>チョクゼン</t>
    </rPh>
    <rPh sb="8" eb="10">
      <t>ネンカン</t>
    </rPh>
    <phoneticPr fontId="4"/>
  </si>
  <si>
    <t>直前２年間の決算時における
【貸借対照表】【損益計算書】【株主資本等変動計算書】の写し
公益法人等においては、それらに準ずる書類の写し</t>
    <rPh sb="41" eb="42">
      <t>ウツ</t>
    </rPh>
    <rPh sb="44" eb="49">
      <t>コウエキホウジントウ</t>
    </rPh>
    <rPh sb="59" eb="60">
      <t>ジュン</t>
    </rPh>
    <rPh sb="62" eb="64">
      <t>ショルイ</t>
    </rPh>
    <rPh sb="65" eb="66">
      <t>ウツ</t>
    </rPh>
    <phoneticPr fontId="4"/>
  </si>
  <si>
    <t>該当なし</t>
    <rPh sb="0" eb="2">
      <t>ガイトウ</t>
    </rPh>
    <phoneticPr fontId="2"/>
  </si>
  <si>
    <t>複写機・印刷機</t>
    <rPh sb="0" eb="3">
      <t>フクシャキ</t>
    </rPh>
    <rPh sb="4" eb="7">
      <t>インサツキ</t>
    </rPh>
    <phoneticPr fontId="3"/>
  </si>
  <si>
    <t>パソコン及び周辺機器</t>
    <rPh sb="4" eb="5">
      <t>オヨ</t>
    </rPh>
    <rPh sb="6" eb="10">
      <t>シュウヘンキキ</t>
    </rPh>
    <phoneticPr fontId="3"/>
  </si>
  <si>
    <t>0205</t>
  </si>
  <si>
    <t>0206</t>
  </si>
  <si>
    <t>ネットワーク機器</t>
    <rPh sb="6" eb="8">
      <t>キキ</t>
    </rPh>
    <phoneticPr fontId="3"/>
  </si>
  <si>
    <t>楽器・楽譜</t>
    <rPh sb="0" eb="2">
      <t>ガッキ</t>
    </rPh>
    <rPh sb="3" eb="5">
      <t>ガクフ</t>
    </rPh>
    <phoneticPr fontId="3"/>
  </si>
  <si>
    <t>ネットワーク機器賃貸借</t>
    <rPh sb="6" eb="8">
      <t>キキ</t>
    </rPh>
    <rPh sb="8" eb="11">
      <t>チンタイシャク</t>
    </rPh>
    <phoneticPr fontId="3"/>
  </si>
  <si>
    <t>事務用・ＯＡ機器</t>
    <rPh sb="0" eb="3">
      <t>ジムヨウ</t>
    </rPh>
    <rPh sb="6" eb="8">
      <t>キキ</t>
    </rPh>
    <phoneticPr fontId="3"/>
  </si>
  <si>
    <t>事務用・OA機器賃貸借</t>
    <rPh sb="0" eb="3">
      <t>ジムヨウ</t>
    </rPh>
    <rPh sb="6" eb="8">
      <t>キキ</t>
    </rPh>
    <rPh sb="8" eb="11">
      <t>チンタイシャク</t>
    </rPh>
    <phoneticPr fontId="3"/>
  </si>
  <si>
    <t>複写機・印刷機賃貸借</t>
    <rPh sb="0" eb="3">
      <t>フクシャキ</t>
    </rPh>
    <rPh sb="4" eb="6">
      <t>インサツ</t>
    </rPh>
    <rPh sb="6" eb="7">
      <t>キ</t>
    </rPh>
    <rPh sb="7" eb="10">
      <t>チンタイシャク</t>
    </rPh>
    <phoneticPr fontId="3"/>
  </si>
  <si>
    <t>遊具点検</t>
    <rPh sb="0" eb="2">
      <t>ユウグ</t>
    </rPh>
    <rPh sb="2" eb="4">
      <t>テンケン</t>
    </rPh>
    <phoneticPr fontId="4"/>
  </si>
  <si>
    <t>受付</t>
    <rPh sb="0" eb="2">
      <t>ウケツケ</t>
    </rPh>
    <phoneticPr fontId="3"/>
  </si>
  <si>
    <t>受付年月日</t>
    <rPh sb="0" eb="2">
      <t>ウケツケ</t>
    </rPh>
    <rPh sb="2" eb="5">
      <t>ネンガッピ</t>
    </rPh>
    <phoneticPr fontId="3"/>
  </si>
  <si>
    <t>会社名</t>
    <rPh sb="0" eb="3">
      <t>カイシャメイ</t>
    </rPh>
    <phoneticPr fontId="3"/>
  </si>
  <si>
    <t>本　社</t>
    <rPh sb="0" eb="1">
      <t>ホン</t>
    </rPh>
    <rPh sb="2" eb="3">
      <t>シャ</t>
    </rPh>
    <phoneticPr fontId="3"/>
  </si>
  <si>
    <t>委任先</t>
    <rPh sb="0" eb="2">
      <t>イニン</t>
    </rPh>
    <rPh sb="2" eb="3">
      <t>サキ</t>
    </rPh>
    <phoneticPr fontId="3"/>
  </si>
  <si>
    <t>〒</t>
    <phoneticPr fontId="3"/>
  </si>
  <si>
    <t>所　　　　　在　　　　　地</t>
    <rPh sb="0" eb="1">
      <t>トコロ</t>
    </rPh>
    <rPh sb="6" eb="7">
      <t>ザイ</t>
    </rPh>
    <rPh sb="12" eb="13">
      <t>チ</t>
    </rPh>
    <phoneticPr fontId="3"/>
  </si>
  <si>
    <t>代表者</t>
    <rPh sb="0" eb="3">
      <t>ダイヒョウシャ</t>
    </rPh>
    <phoneticPr fontId="3"/>
  </si>
  <si>
    <t>Ｔel</t>
    <phoneticPr fontId="3"/>
  </si>
  <si>
    <t>Ｆax</t>
    <phoneticPr fontId="3"/>
  </si>
  <si>
    <t>委任先事業所名</t>
    <rPh sb="0" eb="3">
      <t>イニンサキ</t>
    </rPh>
    <rPh sb="3" eb="6">
      <t>ジギョウショ</t>
    </rPh>
    <rPh sb="6" eb="7">
      <t>メイ</t>
    </rPh>
    <phoneticPr fontId="3"/>
  </si>
  <si>
    <t>受任者名</t>
    <rPh sb="0" eb="3">
      <t>ジュニンシャ</t>
    </rPh>
    <rPh sb="3" eb="4">
      <t>メイ</t>
    </rPh>
    <phoneticPr fontId="3"/>
  </si>
  <si>
    <t>℡</t>
    <phoneticPr fontId="3"/>
  </si>
  <si>
    <t>Fax</t>
    <phoneticPr fontId="3"/>
  </si>
  <si>
    <t>（役職）</t>
    <rPh sb="1" eb="3">
      <t>ヤクショク</t>
    </rPh>
    <phoneticPr fontId="3"/>
  </si>
  <si>
    <t>（氏名）</t>
    <rPh sb="1" eb="3">
      <t>シメイ</t>
    </rPh>
    <phoneticPr fontId="3"/>
  </si>
  <si>
    <t>Mail</t>
    <phoneticPr fontId="3"/>
  </si>
  <si>
    <t>Mail</t>
    <phoneticPr fontId="2"/>
  </si>
  <si>
    <t>ふりがな</t>
    <phoneticPr fontId="3"/>
  </si>
  <si>
    <t>備考欄</t>
    <rPh sb="0" eb="3">
      <t>ビコウラン</t>
    </rPh>
    <phoneticPr fontId="2"/>
  </si>
  <si>
    <t>①</t>
  </si>
  <si>
    <t>②</t>
  </si>
  <si>
    <t>③</t>
  </si>
  <si>
    <t>④</t>
  </si>
  <si>
    <t>⑤</t>
  </si>
  <si>
    <t>⑥</t>
  </si>
  <si>
    <t>⑦</t>
  </si>
  <si>
    <t>⑧</t>
  </si>
  <si>
    <t>⑨</t>
  </si>
  <si>
    <t>⑩</t>
  </si>
  <si>
    <t>⑪</t>
  </si>
  <si>
    <t>⑫</t>
  </si>
  <si>
    <t>⑬</t>
  </si>
  <si>
    <t>⑭</t>
  </si>
  <si>
    <t>⑮</t>
  </si>
  <si>
    <t>⑯</t>
  </si>
  <si>
    <t>⑰</t>
  </si>
  <si>
    <t>⑱</t>
  </si>
  <si>
    <t>⑲</t>
  </si>
  <si>
    <t>⑳</t>
  </si>
  <si>
    <t>大分類</t>
    <rPh sb="0" eb="3">
      <t>ダイブンルイ</t>
    </rPh>
    <phoneticPr fontId="3"/>
  </si>
  <si>
    <t>小分類</t>
    <rPh sb="0" eb="3">
      <t>ショウブンルイ</t>
    </rPh>
    <phoneticPr fontId="3"/>
  </si>
  <si>
    <t>内容</t>
    <rPh sb="0" eb="2">
      <t>ナイヨウ</t>
    </rPh>
    <phoneticPr fontId="3"/>
  </si>
  <si>
    <t>コード</t>
  </si>
  <si>
    <t>名称</t>
    <rPh sb="0" eb="2">
      <t>メイショウ</t>
    </rPh>
    <phoneticPr fontId="3"/>
  </si>
  <si>
    <t>13</t>
  </si>
  <si>
    <t>02</t>
  </si>
  <si>
    <t>03</t>
  </si>
  <si>
    <t>05</t>
  </si>
  <si>
    <t>大分類</t>
    <rPh sb="0" eb="3">
      <t>ダイブンルイ</t>
    </rPh>
    <phoneticPr fontId="93"/>
  </si>
  <si>
    <t>小分類</t>
    <rPh sb="0" eb="1">
      <t>チイ</t>
    </rPh>
    <rPh sb="1" eb="3">
      <t>ブンルイ</t>
    </rPh>
    <phoneticPr fontId="93"/>
  </si>
  <si>
    <t>入力欄</t>
    <rPh sb="0" eb="3">
      <t>ニュウリョクラン</t>
    </rPh>
    <phoneticPr fontId="93"/>
  </si>
  <si>
    <t>希望数</t>
    <rPh sb="0" eb="3">
      <t>キボウカズ</t>
    </rPh>
    <phoneticPr fontId="93"/>
  </si>
  <si>
    <t>大コード</t>
    <rPh sb="0" eb="1">
      <t>ダイ</t>
    </rPh>
    <phoneticPr fontId="93"/>
  </si>
  <si>
    <t>大名称</t>
    <rPh sb="0" eb="1">
      <t>ダイ</t>
    </rPh>
    <rPh sb="1" eb="3">
      <t>メイショウ</t>
    </rPh>
    <phoneticPr fontId="93"/>
  </si>
  <si>
    <t>小コード</t>
    <rPh sb="0" eb="1">
      <t>チイ</t>
    </rPh>
    <phoneticPr fontId="93"/>
  </si>
  <si>
    <t>小名称</t>
    <rPh sb="0" eb="1">
      <t>チイ</t>
    </rPh>
    <rPh sb="1" eb="3">
      <t>メイショウ</t>
    </rPh>
    <phoneticPr fontId="93"/>
  </si>
  <si>
    <t>有無</t>
    <rPh sb="0" eb="1">
      <t>ユウ</t>
    </rPh>
    <rPh sb="1" eb="2">
      <t>ナシ</t>
    </rPh>
    <phoneticPr fontId="93"/>
  </si>
  <si>
    <t>備考欄</t>
    <rPh sb="0" eb="3">
      <t>ビコウラン</t>
    </rPh>
    <phoneticPr fontId="93"/>
  </si>
  <si>
    <t>大名称</t>
    <rPh sb="0" eb="3">
      <t>ダイメイショウ</t>
    </rPh>
    <phoneticPr fontId="93"/>
  </si>
  <si>
    <t>01</t>
    <phoneticPr fontId="93"/>
  </si>
  <si>
    <t>文具</t>
    <rPh sb="0" eb="2">
      <t>ブング</t>
    </rPh>
    <phoneticPr fontId="98"/>
  </si>
  <si>
    <t>用紙類</t>
    <rPh sb="0" eb="2">
      <t>ヨウシ</t>
    </rPh>
    <rPh sb="2" eb="3">
      <t>ルイ</t>
    </rPh>
    <phoneticPr fontId="98"/>
  </si>
  <si>
    <t>事務用備品</t>
    <rPh sb="0" eb="2">
      <t>ジム</t>
    </rPh>
    <rPh sb="2" eb="3">
      <t>ヨウ</t>
    </rPh>
    <rPh sb="3" eb="5">
      <t>ビヒン</t>
    </rPh>
    <phoneticPr fontId="98"/>
  </si>
  <si>
    <t>04</t>
  </si>
  <si>
    <t>印章・ゴム印</t>
    <rPh sb="0" eb="2">
      <t>インショウ</t>
    </rPh>
    <rPh sb="5" eb="6">
      <t>イン</t>
    </rPh>
    <phoneticPr fontId="98"/>
  </si>
  <si>
    <t>図書</t>
    <rPh sb="0" eb="2">
      <t>トショ</t>
    </rPh>
    <phoneticPr fontId="98"/>
  </si>
  <si>
    <t>06</t>
  </si>
  <si>
    <t>新聞</t>
    <rPh sb="0" eb="2">
      <t>シンブン</t>
    </rPh>
    <phoneticPr fontId="98"/>
  </si>
  <si>
    <t>99</t>
    <phoneticPr fontId="93"/>
  </si>
  <si>
    <t>その他</t>
    <rPh sb="2" eb="3">
      <t>タ</t>
    </rPh>
    <phoneticPr fontId="98"/>
  </si>
  <si>
    <t>02</t>
    <phoneticPr fontId="93"/>
  </si>
  <si>
    <t>事務用・ＯＡ機器</t>
    <rPh sb="0" eb="3">
      <t>ジムヨウ</t>
    </rPh>
    <rPh sb="6" eb="8">
      <t>キキ</t>
    </rPh>
    <phoneticPr fontId="98"/>
  </si>
  <si>
    <t>複写機・印刷機</t>
    <rPh sb="0" eb="3">
      <t>フクシャキ</t>
    </rPh>
    <rPh sb="4" eb="7">
      <t>インサツキ</t>
    </rPh>
    <phoneticPr fontId="98"/>
  </si>
  <si>
    <t>パソコン及び周辺機器</t>
    <rPh sb="4" eb="5">
      <t>オヨ</t>
    </rPh>
    <rPh sb="6" eb="10">
      <t>シュウヘンキキ</t>
    </rPh>
    <phoneticPr fontId="98"/>
  </si>
  <si>
    <t>ネットワーク機器</t>
    <rPh sb="6" eb="8">
      <t>キキ</t>
    </rPh>
    <phoneticPr fontId="98"/>
  </si>
  <si>
    <t>汎用ソフトウエア</t>
    <rPh sb="0" eb="2">
      <t>ハンヨウ</t>
    </rPh>
    <phoneticPr fontId="98"/>
  </si>
  <si>
    <t>事務用・OA機器消耗品類</t>
    <rPh sb="0" eb="3">
      <t>ジムヨウ</t>
    </rPh>
    <rPh sb="6" eb="8">
      <t>キキ</t>
    </rPh>
    <rPh sb="8" eb="10">
      <t>ショウモウ</t>
    </rPh>
    <rPh sb="10" eb="11">
      <t>ヒン</t>
    </rPh>
    <rPh sb="11" eb="12">
      <t>ルイ</t>
    </rPh>
    <phoneticPr fontId="98"/>
  </si>
  <si>
    <t>03</t>
    <phoneticPr fontId="93"/>
  </si>
  <si>
    <t>印刷</t>
    <rPh sb="0" eb="2">
      <t>インサツ</t>
    </rPh>
    <phoneticPr fontId="3"/>
  </si>
  <si>
    <t>一般印刷</t>
    <rPh sb="0" eb="2">
      <t>イッパン</t>
    </rPh>
    <rPh sb="2" eb="4">
      <t>インサツ</t>
    </rPh>
    <phoneticPr fontId="98"/>
  </si>
  <si>
    <t>フォーム印刷</t>
    <rPh sb="4" eb="6">
      <t>インサツ</t>
    </rPh>
    <phoneticPr fontId="98"/>
  </si>
  <si>
    <t>特殊印刷</t>
    <rPh sb="0" eb="2">
      <t>トクシュ</t>
    </rPh>
    <rPh sb="2" eb="4">
      <t>インサツ</t>
    </rPh>
    <phoneticPr fontId="98"/>
  </si>
  <si>
    <t>地図印刷</t>
    <rPh sb="0" eb="2">
      <t>チズ</t>
    </rPh>
    <rPh sb="2" eb="4">
      <t>インサツ</t>
    </rPh>
    <phoneticPr fontId="98"/>
  </si>
  <si>
    <t>04</t>
    <phoneticPr fontId="93"/>
  </si>
  <si>
    <t>学校用教材</t>
    <rPh sb="0" eb="2">
      <t>ガッコウ</t>
    </rPh>
    <rPh sb="2" eb="3">
      <t>ヨウ</t>
    </rPh>
    <rPh sb="3" eb="5">
      <t>キョウザイ</t>
    </rPh>
    <phoneticPr fontId="98"/>
  </si>
  <si>
    <t>視聴覚機器</t>
    <rPh sb="0" eb="3">
      <t>シチョウカク</t>
    </rPh>
    <rPh sb="3" eb="5">
      <t>キキ</t>
    </rPh>
    <phoneticPr fontId="98"/>
  </si>
  <si>
    <t>スポーツ用品</t>
    <rPh sb="4" eb="6">
      <t>ヨウヒン</t>
    </rPh>
    <phoneticPr fontId="98"/>
  </si>
  <si>
    <t>保育用品</t>
    <rPh sb="0" eb="2">
      <t>ホイク</t>
    </rPh>
    <rPh sb="2" eb="4">
      <t>ヨウヒン</t>
    </rPh>
    <phoneticPr fontId="98"/>
  </si>
  <si>
    <t>楽器・楽譜</t>
    <rPh sb="0" eb="2">
      <t>ガッキ</t>
    </rPh>
    <rPh sb="3" eb="5">
      <t>ガクフ</t>
    </rPh>
    <phoneticPr fontId="98"/>
  </si>
  <si>
    <t>ＣＤ・ＤＶＤ</t>
    <phoneticPr fontId="98"/>
  </si>
  <si>
    <t>07</t>
  </si>
  <si>
    <t>映写機</t>
    <rPh sb="0" eb="3">
      <t>エイシャキ</t>
    </rPh>
    <phoneticPr fontId="98"/>
  </si>
  <si>
    <t>08</t>
  </si>
  <si>
    <t>公園遊具</t>
    <phoneticPr fontId="98"/>
  </si>
  <si>
    <t>05</t>
    <phoneticPr fontId="93"/>
  </si>
  <si>
    <t>家電製品（電器製品）</t>
    <rPh sb="0" eb="2">
      <t>カデン</t>
    </rPh>
    <rPh sb="2" eb="4">
      <t>セイヒン</t>
    </rPh>
    <rPh sb="5" eb="7">
      <t>デンキ</t>
    </rPh>
    <rPh sb="7" eb="9">
      <t>セイヒン</t>
    </rPh>
    <phoneticPr fontId="98"/>
  </si>
  <si>
    <t>蛍光灯・電球・電池</t>
    <rPh sb="0" eb="3">
      <t>ケイコウトウ</t>
    </rPh>
    <rPh sb="4" eb="6">
      <t>デンキュウ</t>
    </rPh>
    <rPh sb="7" eb="9">
      <t>デンチ</t>
    </rPh>
    <phoneticPr fontId="98"/>
  </si>
  <si>
    <t>日用雑貨品</t>
    <rPh sb="0" eb="2">
      <t>ニチヨウ</t>
    </rPh>
    <rPh sb="2" eb="4">
      <t>ザッカ</t>
    </rPh>
    <rPh sb="4" eb="5">
      <t>ヒン</t>
    </rPh>
    <phoneticPr fontId="98"/>
  </si>
  <si>
    <t>荒物・金物</t>
    <rPh sb="0" eb="2">
      <t>アラモノ</t>
    </rPh>
    <rPh sb="3" eb="5">
      <t>カナモノ</t>
    </rPh>
    <phoneticPr fontId="98"/>
  </si>
  <si>
    <t>食料品</t>
    <rPh sb="0" eb="3">
      <t>ショクリョウヒン</t>
    </rPh>
    <phoneticPr fontId="98"/>
  </si>
  <si>
    <t>記念品・啓発用品</t>
    <rPh sb="0" eb="3">
      <t>キネンヒン</t>
    </rPh>
    <rPh sb="4" eb="6">
      <t>ケイハツ</t>
    </rPh>
    <rPh sb="6" eb="8">
      <t>ヨウヒン</t>
    </rPh>
    <phoneticPr fontId="98"/>
  </si>
  <si>
    <t>物置</t>
    <rPh sb="0" eb="2">
      <t>モノオキ</t>
    </rPh>
    <phoneticPr fontId="98"/>
  </si>
  <si>
    <t>06</t>
    <phoneticPr fontId="93"/>
  </si>
  <si>
    <t>室内装飾</t>
    <rPh sb="0" eb="2">
      <t>シツナイ</t>
    </rPh>
    <rPh sb="2" eb="4">
      <t>ソウショク</t>
    </rPh>
    <phoneticPr fontId="98"/>
  </si>
  <si>
    <t>ガラス</t>
    <phoneticPr fontId="98"/>
  </si>
  <si>
    <t>建具・畳</t>
    <rPh sb="0" eb="2">
      <t>タテグ</t>
    </rPh>
    <rPh sb="3" eb="4">
      <t>タタミ</t>
    </rPh>
    <phoneticPr fontId="98"/>
  </si>
  <si>
    <t>家具（木工・スチール）</t>
    <rPh sb="0" eb="2">
      <t>カグ</t>
    </rPh>
    <rPh sb="3" eb="5">
      <t>モッコウ</t>
    </rPh>
    <phoneticPr fontId="98"/>
  </si>
  <si>
    <t>その他</t>
    <rPh sb="2" eb="3">
      <t>ホカ</t>
    </rPh>
    <phoneticPr fontId="98"/>
  </si>
  <si>
    <t>07</t>
    <phoneticPr fontId="93"/>
  </si>
  <si>
    <t>看板</t>
    <rPh sb="0" eb="2">
      <t>カンバン</t>
    </rPh>
    <phoneticPr fontId="98"/>
  </si>
  <si>
    <t>標識・表示板</t>
    <rPh sb="0" eb="2">
      <t>ヒョウシキ</t>
    </rPh>
    <rPh sb="3" eb="6">
      <t>ヒョウジバン</t>
    </rPh>
    <phoneticPr fontId="98"/>
  </si>
  <si>
    <t>記章</t>
    <rPh sb="0" eb="2">
      <t>キショウ</t>
    </rPh>
    <phoneticPr fontId="98"/>
  </si>
  <si>
    <t>旗・のぼり</t>
    <phoneticPr fontId="98"/>
  </si>
  <si>
    <t>選挙用品</t>
    <rPh sb="0" eb="2">
      <t>センキョ</t>
    </rPh>
    <rPh sb="2" eb="4">
      <t>ヨウヒン</t>
    </rPh>
    <phoneticPr fontId="98"/>
  </si>
  <si>
    <t>08</t>
    <phoneticPr fontId="93"/>
  </si>
  <si>
    <t>制服・作業服</t>
    <rPh sb="0" eb="1">
      <t>セイ</t>
    </rPh>
    <rPh sb="1" eb="2">
      <t>フク</t>
    </rPh>
    <rPh sb="3" eb="6">
      <t>サギョウフク</t>
    </rPh>
    <phoneticPr fontId="98"/>
  </si>
  <si>
    <t>タオル</t>
    <phoneticPr fontId="98"/>
  </si>
  <si>
    <t>長靴・運動靴</t>
    <rPh sb="0" eb="1">
      <t>ナガ</t>
    </rPh>
    <rPh sb="1" eb="2">
      <t>クツ</t>
    </rPh>
    <rPh sb="3" eb="5">
      <t>ウンドウ</t>
    </rPh>
    <rPh sb="5" eb="6">
      <t>クツ</t>
    </rPh>
    <phoneticPr fontId="98"/>
  </si>
  <si>
    <t>寝具</t>
    <rPh sb="0" eb="2">
      <t>シング</t>
    </rPh>
    <phoneticPr fontId="98"/>
  </si>
  <si>
    <t>09</t>
    <phoneticPr fontId="93"/>
  </si>
  <si>
    <t>建設土木機械器具</t>
    <rPh sb="0" eb="2">
      <t>ケンセツ</t>
    </rPh>
    <rPh sb="2" eb="4">
      <t>ドボク</t>
    </rPh>
    <rPh sb="4" eb="6">
      <t>キカイ</t>
    </rPh>
    <rPh sb="6" eb="8">
      <t>キグ</t>
    </rPh>
    <phoneticPr fontId="98"/>
  </si>
  <si>
    <t>工作機械・工具部品</t>
    <rPh sb="0" eb="2">
      <t>コウサク</t>
    </rPh>
    <rPh sb="2" eb="4">
      <t>キカイ</t>
    </rPh>
    <rPh sb="5" eb="7">
      <t>コウグ</t>
    </rPh>
    <rPh sb="7" eb="9">
      <t>ブヒン</t>
    </rPh>
    <phoneticPr fontId="98"/>
  </si>
  <si>
    <t>測量用機械器具・計測器</t>
    <rPh sb="0" eb="2">
      <t>ソクリョウ</t>
    </rPh>
    <rPh sb="2" eb="3">
      <t>ヨウ</t>
    </rPh>
    <rPh sb="3" eb="5">
      <t>キカイ</t>
    </rPh>
    <rPh sb="5" eb="7">
      <t>キグ</t>
    </rPh>
    <rPh sb="8" eb="11">
      <t>ケイソクキ</t>
    </rPh>
    <phoneticPr fontId="98"/>
  </si>
  <si>
    <t>音響機器</t>
    <rPh sb="0" eb="2">
      <t>オンキョウ</t>
    </rPh>
    <rPh sb="2" eb="4">
      <t>キキ</t>
    </rPh>
    <phoneticPr fontId="98"/>
  </si>
  <si>
    <t>空調機械・機器</t>
    <rPh sb="0" eb="2">
      <t>クウチョウ</t>
    </rPh>
    <rPh sb="2" eb="4">
      <t>キカイ</t>
    </rPh>
    <rPh sb="5" eb="7">
      <t>キキ</t>
    </rPh>
    <phoneticPr fontId="98"/>
  </si>
  <si>
    <t>業務用厨房機器</t>
    <rPh sb="0" eb="3">
      <t>ギョウムヨウ</t>
    </rPh>
    <rPh sb="3" eb="5">
      <t>チュウボウ</t>
    </rPh>
    <rPh sb="5" eb="7">
      <t>キキ</t>
    </rPh>
    <phoneticPr fontId="98"/>
  </si>
  <si>
    <t>通信・放送機械器具</t>
    <rPh sb="0" eb="2">
      <t>ツウシン</t>
    </rPh>
    <rPh sb="3" eb="5">
      <t>ホウソウ</t>
    </rPh>
    <rPh sb="5" eb="7">
      <t>キカイ</t>
    </rPh>
    <rPh sb="7" eb="9">
      <t>キグ</t>
    </rPh>
    <phoneticPr fontId="98"/>
  </si>
  <si>
    <t>照明機械・器具</t>
    <rPh sb="0" eb="2">
      <t>ショウメイ</t>
    </rPh>
    <rPh sb="2" eb="4">
      <t>キカイ</t>
    </rPh>
    <rPh sb="5" eb="7">
      <t>キグ</t>
    </rPh>
    <phoneticPr fontId="98"/>
  </si>
  <si>
    <t>09</t>
  </si>
  <si>
    <t>理化学機械器具</t>
    <rPh sb="0" eb="3">
      <t>リカガク</t>
    </rPh>
    <rPh sb="3" eb="5">
      <t>キカイ</t>
    </rPh>
    <rPh sb="5" eb="7">
      <t>キグ</t>
    </rPh>
    <phoneticPr fontId="98"/>
  </si>
  <si>
    <t>10</t>
  </si>
  <si>
    <t>電気機械器具</t>
    <rPh sb="0" eb="2">
      <t>デンキ</t>
    </rPh>
    <rPh sb="2" eb="4">
      <t>キカイ</t>
    </rPh>
    <rPh sb="4" eb="6">
      <t>キグ</t>
    </rPh>
    <phoneticPr fontId="98"/>
  </si>
  <si>
    <t>11</t>
  </si>
  <si>
    <t>ポンプ</t>
    <phoneticPr fontId="98"/>
  </si>
  <si>
    <t>12</t>
  </si>
  <si>
    <t>発電機</t>
    <rPh sb="0" eb="3">
      <t>ハツデンキ</t>
    </rPh>
    <phoneticPr fontId="98"/>
  </si>
  <si>
    <t>10</t>
    <phoneticPr fontId="93"/>
  </si>
  <si>
    <t>消火器</t>
    <rPh sb="0" eb="3">
      <t>ショウカキ</t>
    </rPh>
    <phoneticPr fontId="98"/>
  </si>
  <si>
    <t>消防器具</t>
    <rPh sb="0" eb="2">
      <t>ショウボウ</t>
    </rPh>
    <rPh sb="2" eb="4">
      <t>キグ</t>
    </rPh>
    <phoneticPr fontId="98"/>
  </si>
  <si>
    <t>防災機器</t>
    <rPh sb="0" eb="2">
      <t>ボウサイ</t>
    </rPh>
    <rPh sb="2" eb="4">
      <t>キキ</t>
    </rPh>
    <phoneticPr fontId="98"/>
  </si>
  <si>
    <t>防災用品</t>
    <rPh sb="0" eb="2">
      <t>ボウサイ</t>
    </rPh>
    <rPh sb="2" eb="4">
      <t>ヨウヒン</t>
    </rPh>
    <phoneticPr fontId="98"/>
  </si>
  <si>
    <t>消防服・保安帽</t>
    <phoneticPr fontId="98"/>
  </si>
  <si>
    <t>非常用保存食</t>
    <rPh sb="0" eb="3">
      <t>ヒジョウヨウ</t>
    </rPh>
    <rPh sb="3" eb="6">
      <t>ホゾンショク</t>
    </rPh>
    <phoneticPr fontId="98"/>
  </si>
  <si>
    <t>防犯用品</t>
    <rPh sb="0" eb="2">
      <t>ボウハン</t>
    </rPh>
    <rPh sb="2" eb="4">
      <t>ヨウヒン</t>
    </rPh>
    <phoneticPr fontId="98"/>
  </si>
  <si>
    <t>11</t>
    <phoneticPr fontId="93"/>
  </si>
  <si>
    <t>車両関係</t>
    <rPh sb="0" eb="2">
      <t>シャリョウ</t>
    </rPh>
    <rPh sb="2" eb="4">
      <t>カンケイ</t>
    </rPh>
    <phoneticPr fontId="3"/>
  </si>
  <si>
    <t>自動車販売</t>
    <rPh sb="0" eb="3">
      <t>ジドウシャ</t>
    </rPh>
    <rPh sb="3" eb="5">
      <t>ハンバイ</t>
    </rPh>
    <phoneticPr fontId="98"/>
  </si>
  <si>
    <t>自動車修理（板金）・車検</t>
    <rPh sb="0" eb="3">
      <t>ジドウシャ</t>
    </rPh>
    <rPh sb="3" eb="5">
      <t>シュウリ</t>
    </rPh>
    <rPh sb="6" eb="8">
      <t>バンキン</t>
    </rPh>
    <rPh sb="10" eb="12">
      <t>シャケン</t>
    </rPh>
    <phoneticPr fontId="98"/>
  </si>
  <si>
    <t>特殊用途車両販売</t>
    <rPh sb="0" eb="2">
      <t>トクシュ</t>
    </rPh>
    <rPh sb="2" eb="3">
      <t>ヨウ</t>
    </rPh>
    <rPh sb="3" eb="4">
      <t>ト</t>
    </rPh>
    <rPh sb="4" eb="6">
      <t>シャリョウ</t>
    </rPh>
    <rPh sb="6" eb="8">
      <t>ハンバイ</t>
    </rPh>
    <phoneticPr fontId="98"/>
  </si>
  <si>
    <t>特殊用途車両　車検・修理</t>
    <rPh sb="0" eb="2">
      <t>トクシュ</t>
    </rPh>
    <rPh sb="2" eb="3">
      <t>ヨウ</t>
    </rPh>
    <rPh sb="3" eb="4">
      <t>ト</t>
    </rPh>
    <rPh sb="4" eb="6">
      <t>シャリョウ</t>
    </rPh>
    <rPh sb="7" eb="9">
      <t>シャケン</t>
    </rPh>
    <rPh sb="10" eb="12">
      <t>シュウリ</t>
    </rPh>
    <phoneticPr fontId="98"/>
  </si>
  <si>
    <t>自動二輪車・原動機付自転車販売</t>
    <rPh sb="0" eb="5">
      <t>ジドウニリンシャ</t>
    </rPh>
    <rPh sb="6" eb="13">
      <t>ゲンドウキツキジテンシャ</t>
    </rPh>
    <rPh sb="13" eb="15">
      <t>ハンバイ</t>
    </rPh>
    <phoneticPr fontId="98"/>
  </si>
  <si>
    <t>自転車販売</t>
    <rPh sb="0" eb="3">
      <t>ジテンシャ</t>
    </rPh>
    <rPh sb="3" eb="5">
      <t>ハンバイ</t>
    </rPh>
    <phoneticPr fontId="98"/>
  </si>
  <si>
    <t>タイヤ</t>
    <phoneticPr fontId="98"/>
  </si>
  <si>
    <t>ドライブレコーダー</t>
    <phoneticPr fontId="98"/>
  </si>
  <si>
    <t>車両関係部品</t>
    <rPh sb="0" eb="2">
      <t>シャリョウ</t>
    </rPh>
    <rPh sb="2" eb="4">
      <t>カンケイ</t>
    </rPh>
    <rPh sb="4" eb="6">
      <t>ブヒン</t>
    </rPh>
    <phoneticPr fontId="98"/>
  </si>
  <si>
    <t>12</t>
    <phoneticPr fontId="93"/>
  </si>
  <si>
    <t>燃料</t>
    <rPh sb="0" eb="2">
      <t>ネンリョウ</t>
    </rPh>
    <phoneticPr fontId="3"/>
  </si>
  <si>
    <t>ガソリン・軽油</t>
    <rPh sb="5" eb="7">
      <t>ケイユ</t>
    </rPh>
    <phoneticPr fontId="98"/>
  </si>
  <si>
    <t>重油・灯油</t>
    <rPh sb="0" eb="2">
      <t>ジュウユ</t>
    </rPh>
    <rPh sb="3" eb="5">
      <t>トウユ</t>
    </rPh>
    <phoneticPr fontId="98"/>
  </si>
  <si>
    <t>ＬＰガス</t>
    <phoneticPr fontId="98"/>
  </si>
  <si>
    <t>13</t>
    <phoneticPr fontId="93"/>
  </si>
  <si>
    <t>医療用医薬品</t>
    <rPh sb="0" eb="3">
      <t>イリョウヨウ</t>
    </rPh>
    <rPh sb="3" eb="6">
      <t>イヤクヒン</t>
    </rPh>
    <phoneticPr fontId="98"/>
  </si>
  <si>
    <t>一般用医薬品</t>
    <rPh sb="0" eb="3">
      <t>イッパンヨウ</t>
    </rPh>
    <rPh sb="3" eb="6">
      <t>イヤクヒン</t>
    </rPh>
    <phoneticPr fontId="98"/>
  </si>
  <si>
    <t>ワクチン</t>
    <phoneticPr fontId="98"/>
  </si>
  <si>
    <t>衛生材料</t>
    <rPh sb="0" eb="2">
      <t>エイセイ</t>
    </rPh>
    <rPh sb="2" eb="4">
      <t>ザイリョウ</t>
    </rPh>
    <phoneticPr fontId="98"/>
  </si>
  <si>
    <t>医療材料</t>
    <rPh sb="0" eb="2">
      <t>イリョウ</t>
    </rPh>
    <rPh sb="2" eb="4">
      <t>ザイリョウ</t>
    </rPh>
    <phoneticPr fontId="98"/>
  </si>
  <si>
    <t>医療機器</t>
    <rPh sb="0" eb="2">
      <t>イリョウ</t>
    </rPh>
    <rPh sb="2" eb="4">
      <t>キキ</t>
    </rPh>
    <phoneticPr fontId="98"/>
  </si>
  <si>
    <t>ＡＥＤ</t>
    <phoneticPr fontId="98"/>
  </si>
  <si>
    <t>介護用品</t>
    <rPh sb="0" eb="2">
      <t>カイゴ</t>
    </rPh>
    <rPh sb="2" eb="4">
      <t>ヨウヒン</t>
    </rPh>
    <phoneticPr fontId="98"/>
  </si>
  <si>
    <t>介護用機械器具</t>
    <rPh sb="0" eb="3">
      <t>カイゴヨウ</t>
    </rPh>
    <rPh sb="3" eb="5">
      <t>キカイ</t>
    </rPh>
    <rPh sb="5" eb="7">
      <t>キグ</t>
    </rPh>
    <phoneticPr fontId="98"/>
  </si>
  <si>
    <t>14</t>
    <phoneticPr fontId="93"/>
  </si>
  <si>
    <t>資材</t>
    <rPh sb="0" eb="2">
      <t>シザイ</t>
    </rPh>
    <phoneticPr fontId="3"/>
  </si>
  <si>
    <t>セメント</t>
    <phoneticPr fontId="98"/>
  </si>
  <si>
    <t>セメント２次製品</t>
    <phoneticPr fontId="98"/>
  </si>
  <si>
    <t>木材</t>
    <phoneticPr fontId="98"/>
  </si>
  <si>
    <t>鉄鋼材</t>
    <phoneticPr fontId="98"/>
  </si>
  <si>
    <t>塗料</t>
    <phoneticPr fontId="98"/>
  </si>
  <si>
    <t>砕石・鉱さい</t>
    <phoneticPr fontId="98"/>
  </si>
  <si>
    <t>砂利・砂・真砂土</t>
    <rPh sb="5" eb="8">
      <t>マサツチ</t>
    </rPh>
    <phoneticPr fontId="98"/>
  </si>
  <si>
    <t>マンホール蓋</t>
    <phoneticPr fontId="98"/>
  </si>
  <si>
    <t>グレーチング</t>
    <phoneticPr fontId="98"/>
  </si>
  <si>
    <t>塩化カルシウム</t>
    <rPh sb="0" eb="2">
      <t>エンカ</t>
    </rPh>
    <phoneticPr fontId="98"/>
  </si>
  <si>
    <t>常温合材・乳剤</t>
    <rPh sb="5" eb="7">
      <t>ニュウザイ</t>
    </rPh>
    <phoneticPr fontId="98"/>
  </si>
  <si>
    <t>硬質塩化ビニール管</t>
    <phoneticPr fontId="98"/>
  </si>
  <si>
    <t>水道用品</t>
    <phoneticPr fontId="98"/>
  </si>
  <si>
    <t>14</t>
  </si>
  <si>
    <t>量水器</t>
    <phoneticPr fontId="98"/>
  </si>
  <si>
    <t>15</t>
  </si>
  <si>
    <t>配管材料</t>
    <rPh sb="0" eb="2">
      <t>ハイカン</t>
    </rPh>
    <rPh sb="2" eb="4">
      <t>ザイリョウ</t>
    </rPh>
    <phoneticPr fontId="98"/>
  </si>
  <si>
    <t>16</t>
  </si>
  <si>
    <t>弁・栓</t>
    <rPh sb="0" eb="1">
      <t>ベン</t>
    </rPh>
    <rPh sb="2" eb="3">
      <t>セン</t>
    </rPh>
    <phoneticPr fontId="98"/>
  </si>
  <si>
    <t>17</t>
  </si>
  <si>
    <t>ボックス</t>
    <phoneticPr fontId="98"/>
  </si>
  <si>
    <t>18</t>
  </si>
  <si>
    <t>交通安全施設</t>
    <rPh sb="0" eb="2">
      <t>コウツウ</t>
    </rPh>
    <rPh sb="2" eb="4">
      <t>アンゼン</t>
    </rPh>
    <rPh sb="4" eb="6">
      <t>シセツ</t>
    </rPh>
    <phoneticPr fontId="98"/>
  </si>
  <si>
    <t>19</t>
  </si>
  <si>
    <t>地籍調査用品</t>
    <rPh sb="0" eb="2">
      <t>チセキ</t>
    </rPh>
    <rPh sb="2" eb="4">
      <t>チョウサ</t>
    </rPh>
    <rPh sb="4" eb="6">
      <t>ヨウヒン</t>
    </rPh>
    <phoneticPr fontId="98"/>
  </si>
  <si>
    <t>20</t>
  </si>
  <si>
    <t>工業薬品</t>
    <rPh sb="0" eb="2">
      <t>コウギョウ</t>
    </rPh>
    <rPh sb="2" eb="4">
      <t>ヤクヒン</t>
    </rPh>
    <phoneticPr fontId="98"/>
  </si>
  <si>
    <t>その他</t>
    <phoneticPr fontId="98"/>
  </si>
  <si>
    <t>15</t>
    <phoneticPr fontId="93"/>
  </si>
  <si>
    <t>農業・園芸用機械器具</t>
    <rPh sb="0" eb="2">
      <t>ノウギョウ</t>
    </rPh>
    <rPh sb="3" eb="6">
      <t>エンゲイヨウ</t>
    </rPh>
    <rPh sb="6" eb="8">
      <t>キカイ</t>
    </rPh>
    <rPh sb="8" eb="10">
      <t>キグ</t>
    </rPh>
    <phoneticPr fontId="98"/>
  </si>
  <si>
    <t>農業・園芸用資材</t>
    <rPh sb="0" eb="2">
      <t>ノウギョウ</t>
    </rPh>
    <rPh sb="3" eb="6">
      <t>エンゲイヨウ</t>
    </rPh>
    <rPh sb="6" eb="8">
      <t>シザイ</t>
    </rPh>
    <phoneticPr fontId="98"/>
  </si>
  <si>
    <t>苗木・種子・生花</t>
    <phoneticPr fontId="98"/>
  </si>
  <si>
    <t>16</t>
    <phoneticPr fontId="93"/>
  </si>
  <si>
    <t>電力供給</t>
    <rPh sb="0" eb="2">
      <t>デンリョク</t>
    </rPh>
    <rPh sb="2" eb="4">
      <t>キョウキュウ</t>
    </rPh>
    <phoneticPr fontId="98"/>
  </si>
  <si>
    <t>17</t>
    <phoneticPr fontId="93"/>
  </si>
  <si>
    <t>18</t>
    <phoneticPr fontId="93"/>
  </si>
  <si>
    <t>19</t>
    <phoneticPr fontId="93"/>
  </si>
  <si>
    <t>20</t>
    <phoneticPr fontId="93"/>
  </si>
  <si>
    <t>21</t>
    <phoneticPr fontId="93"/>
  </si>
  <si>
    <r>
      <t>警備</t>
    </r>
    <r>
      <rPr>
        <sz val="10"/>
        <color rgb="FFFF0000"/>
        <rFont val="HGPｺﾞｼｯｸE"/>
        <family val="3"/>
        <charset val="128"/>
      </rPr>
      <t/>
    </r>
    <rPh sb="0" eb="2">
      <t>ケイビ</t>
    </rPh>
    <phoneticPr fontId="3"/>
  </si>
  <si>
    <t>22</t>
    <phoneticPr fontId="93"/>
  </si>
  <si>
    <t>23</t>
    <phoneticPr fontId="93"/>
  </si>
  <si>
    <t>24</t>
    <phoneticPr fontId="93"/>
  </si>
  <si>
    <t>25</t>
    <phoneticPr fontId="93"/>
  </si>
  <si>
    <t>26</t>
    <phoneticPr fontId="93"/>
  </si>
  <si>
    <t>27</t>
    <phoneticPr fontId="93"/>
  </si>
  <si>
    <t>28</t>
    <phoneticPr fontId="93"/>
  </si>
  <si>
    <t>29</t>
    <phoneticPr fontId="93"/>
  </si>
  <si>
    <t>30</t>
    <phoneticPr fontId="93"/>
  </si>
  <si>
    <t>廃棄物処理業務</t>
    <rPh sb="0" eb="3">
      <t>ハイキブツ</t>
    </rPh>
    <rPh sb="3" eb="5">
      <t>ショリ</t>
    </rPh>
    <rPh sb="5" eb="7">
      <t>ギョウム</t>
    </rPh>
    <phoneticPr fontId="3"/>
  </si>
  <si>
    <t>31</t>
    <phoneticPr fontId="93"/>
  </si>
  <si>
    <t>32</t>
    <phoneticPr fontId="93"/>
  </si>
  <si>
    <t>33</t>
    <phoneticPr fontId="93"/>
  </si>
  <si>
    <t>34</t>
    <phoneticPr fontId="93"/>
  </si>
  <si>
    <t>35</t>
    <phoneticPr fontId="93"/>
  </si>
  <si>
    <t>入札参加資格申請　入力の留意事項</t>
    <rPh sb="0" eb="6">
      <t>ニュウサツサンカシカク</t>
    </rPh>
    <rPh sb="9" eb="11">
      <t>ニュウリョク</t>
    </rPh>
    <rPh sb="12" eb="16">
      <t>リュウイジコウ</t>
    </rPh>
    <phoneticPr fontId="2"/>
  </si>
  <si>
    <t>●</t>
    <phoneticPr fontId="2"/>
  </si>
  <si>
    <t>入力箇所・セルの色について</t>
    <rPh sb="0" eb="4">
      <t>ニュウリョクカショ</t>
    </rPh>
    <rPh sb="8" eb="9">
      <t>イロ</t>
    </rPh>
    <phoneticPr fontId="2"/>
  </si>
  <si>
    <t>各シートは入力箇所以外は入力等できません。</t>
    <rPh sb="0" eb="1">
      <t>カク</t>
    </rPh>
    <rPh sb="5" eb="9">
      <t>ニュウリョクカショ</t>
    </rPh>
    <rPh sb="9" eb="11">
      <t>イガイ</t>
    </rPh>
    <rPh sb="12" eb="14">
      <t>ニュウリョク</t>
    </rPh>
    <rPh sb="14" eb="15">
      <t>ナド</t>
    </rPh>
    <phoneticPr fontId="2"/>
  </si>
  <si>
    <t>セルの色分けについては以下の通りです。</t>
    <rPh sb="3" eb="5">
      <t>イロワ</t>
    </rPh>
    <rPh sb="11" eb="13">
      <t>イカ</t>
    </rPh>
    <rPh sb="14" eb="15">
      <t>トオ</t>
    </rPh>
    <phoneticPr fontId="2"/>
  </si>
  <si>
    <t>・・・　入力できる箇所</t>
    <rPh sb="4" eb="6">
      <t>ニュウリョク</t>
    </rPh>
    <rPh sb="9" eb="11">
      <t>カショ</t>
    </rPh>
    <phoneticPr fontId="2"/>
  </si>
  <si>
    <t>・・・　他のシートの情報を転写している箇所</t>
    <rPh sb="4" eb="5">
      <t>ホカ</t>
    </rPh>
    <rPh sb="10" eb="12">
      <t>ジョウホウ</t>
    </rPh>
    <rPh sb="13" eb="15">
      <t>テンシャ</t>
    </rPh>
    <rPh sb="19" eb="21">
      <t>カショ</t>
    </rPh>
    <phoneticPr fontId="2"/>
  </si>
  <si>
    <t>エラー表示について</t>
    <rPh sb="3" eb="5">
      <t>ヒョウジ</t>
    </rPh>
    <phoneticPr fontId="2"/>
  </si>
  <si>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2"/>
  </si>
  <si>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2"/>
  </si>
  <si>
    <t>外字について</t>
    <rPh sb="0" eb="2">
      <t>ガイジ</t>
    </rPh>
    <phoneticPr fontId="2"/>
  </si>
  <si>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2"/>
  </si>
  <si>
    <t>該当者のみ提出</t>
    <rPh sb="0" eb="3">
      <t>ガイトウシャ</t>
    </rPh>
    <rPh sb="5" eb="7">
      <t>テイシュツ</t>
    </rPh>
    <phoneticPr fontId="2"/>
  </si>
  <si>
    <t>希望者のみ提出</t>
    <rPh sb="0" eb="3">
      <t>キボウシャ</t>
    </rPh>
    <rPh sb="5" eb="7">
      <t>テイシュツ</t>
    </rPh>
    <phoneticPr fontId="2"/>
  </si>
  <si>
    <r>
      <t>営業に関し法律上必要とされる許可、認可、登録等を下表から選択し、許可等の有無欄に○印を記入してください。　
その他の許可等については、空欄に記載してください。</t>
    </r>
    <r>
      <rPr>
        <u/>
        <sz val="10"/>
        <color rgb="FFFF0000"/>
        <rFont val="HGPｺﾞｼｯｸE"/>
        <family val="3"/>
        <charset val="128"/>
      </rPr>
      <t>特にない場合は、「該当なし」の欄に〇印を記入してください。</t>
    </r>
    <rPh sb="0" eb="2">
      <t>エイギョウ</t>
    </rPh>
    <rPh sb="3" eb="4">
      <t>カン</t>
    </rPh>
    <rPh sb="5" eb="7">
      <t>ホウリツ</t>
    </rPh>
    <rPh sb="7" eb="8">
      <t>ジョウ</t>
    </rPh>
    <rPh sb="8" eb="10">
      <t>ヒツヨウ</t>
    </rPh>
    <rPh sb="14" eb="16">
      <t>キョカ</t>
    </rPh>
    <rPh sb="17" eb="19">
      <t>ニンカ</t>
    </rPh>
    <rPh sb="20" eb="22">
      <t>トウロク</t>
    </rPh>
    <rPh sb="22" eb="23">
      <t>トウ</t>
    </rPh>
    <rPh sb="24" eb="26">
      <t>カヒョウ</t>
    </rPh>
    <rPh sb="28" eb="30">
      <t>センタク</t>
    </rPh>
    <rPh sb="32" eb="35">
      <t>キョカトウ</t>
    </rPh>
    <rPh sb="36" eb="38">
      <t>ウム</t>
    </rPh>
    <rPh sb="38" eb="39">
      <t>ラン</t>
    </rPh>
    <rPh sb="41" eb="42">
      <t>イン</t>
    </rPh>
    <rPh sb="43" eb="45">
      <t>キニュウ</t>
    </rPh>
    <rPh sb="56" eb="57">
      <t>タ</t>
    </rPh>
    <rPh sb="58" eb="61">
      <t>キョカトウ</t>
    </rPh>
    <rPh sb="67" eb="69">
      <t>クウラン</t>
    </rPh>
    <rPh sb="70" eb="72">
      <t>キサイ</t>
    </rPh>
    <rPh sb="79" eb="80">
      <t>トク</t>
    </rPh>
    <rPh sb="83" eb="85">
      <t>バアイ</t>
    </rPh>
    <rPh sb="88" eb="90">
      <t>ガイトウ</t>
    </rPh>
    <rPh sb="94" eb="95">
      <t>ラン</t>
    </rPh>
    <rPh sb="97" eb="98">
      <t>シルシ</t>
    </rPh>
    <rPh sb="99" eb="101">
      <t>キニュウ</t>
    </rPh>
    <phoneticPr fontId="3"/>
  </si>
  <si>
    <r>
      <t>営業に関し法律上必要とされる資格等を有する者があれば、その延べ人数を記入してください。
その他の資格等については、空欄に記載してください。</t>
    </r>
    <r>
      <rPr>
        <u/>
        <sz val="10"/>
        <color rgb="FFFF0000"/>
        <rFont val="HGPｺﾞｼｯｸE"/>
        <family val="3"/>
        <charset val="128"/>
      </rPr>
      <t>特にない場合は、「該当なし」の欄に〇印を記入してください。</t>
    </r>
    <r>
      <rPr>
        <sz val="10"/>
        <rFont val="HGPｺﾞｼｯｸE"/>
        <family val="3"/>
        <charset val="128"/>
      </rPr>
      <t xml:space="preserve">
※注意事項
   １．重複可。ただし、１人で同一種の「一・二級」等の両資格を有している場合は、上位の資格のみ計上します。
   ２．常時使用労働者(労働保険適用事業所にあっては、労働保険の加入者)、事業主、経営者、役員等に限ります。</t>
    </r>
    <rPh sb="101" eb="105">
      <t>チュウイジコウ</t>
    </rPh>
    <rPh sb="122" eb="125">
      <t>ドウイツシュ</t>
    </rPh>
    <rPh sb="127" eb="128">
      <t>イチ</t>
    </rPh>
    <rPh sb="129" eb="131">
      <t>ニキュウ</t>
    </rPh>
    <rPh sb="132" eb="133">
      <t>ナド</t>
    </rPh>
    <rPh sb="134" eb="135">
      <t>リョウ</t>
    </rPh>
    <rPh sb="135" eb="137">
      <t>シカク</t>
    </rPh>
    <rPh sb="138" eb="139">
      <t>ユウ</t>
    </rPh>
    <rPh sb="143" eb="145">
      <t>バアイ</t>
    </rPh>
    <rPh sb="147" eb="149">
      <t>ジョウイ</t>
    </rPh>
    <rPh sb="150" eb="152">
      <t>シカク</t>
    </rPh>
    <rPh sb="154" eb="156">
      <t>ケイジョウ</t>
    </rPh>
    <rPh sb="166" eb="168">
      <t>ジョウジ</t>
    </rPh>
    <phoneticPr fontId="3"/>
  </si>
  <si>
    <t>内容</t>
    <rPh sb="0" eb="2">
      <t>ナイヨウ</t>
    </rPh>
    <phoneticPr fontId="2"/>
  </si>
  <si>
    <r>
      <t>取引を希望する品目に〇を記入してください。（</t>
    </r>
    <r>
      <rPr>
        <b/>
        <sz val="14"/>
        <color rgb="FFFF0000"/>
        <rFont val="游ゴシック"/>
        <family val="3"/>
        <charset val="128"/>
      </rPr>
      <t>その他を希望する場合、必ず内容欄に具体的な品名等を記入してください。</t>
    </r>
    <r>
      <rPr>
        <b/>
        <sz val="14"/>
        <color theme="1"/>
        <rFont val="游ゴシック"/>
        <family val="3"/>
        <charset val="128"/>
      </rPr>
      <t>）</t>
    </r>
    <rPh sb="7" eb="9">
      <t>ヒンモク</t>
    </rPh>
    <rPh sb="12" eb="14">
      <t>キニュウ</t>
    </rPh>
    <rPh sb="24" eb="25">
      <t>タ</t>
    </rPh>
    <rPh sb="26" eb="28">
      <t>キボウ</t>
    </rPh>
    <rPh sb="30" eb="32">
      <t>バアイ</t>
    </rPh>
    <rPh sb="35" eb="37">
      <t>ナイヨウ</t>
    </rPh>
    <rPh sb="37" eb="38">
      <t>ラン</t>
    </rPh>
    <rPh sb="39" eb="41">
      <t>グタイ</t>
    </rPh>
    <rPh sb="41" eb="42">
      <t>テキ</t>
    </rPh>
    <rPh sb="43" eb="45">
      <t>ヒンメイ</t>
    </rPh>
    <rPh sb="45" eb="46">
      <t>トウ</t>
    </rPh>
    <rPh sb="47" eb="49">
      <t>キニュウ</t>
    </rPh>
    <phoneticPr fontId="2"/>
  </si>
  <si>
    <r>
      <t>取引を希望する業種に〇を記入してください。（</t>
    </r>
    <r>
      <rPr>
        <b/>
        <sz val="14"/>
        <color rgb="FFFF0000"/>
        <rFont val="游ゴシック"/>
        <family val="3"/>
        <charset val="128"/>
        <scheme val="minor"/>
      </rPr>
      <t>その他を希望する場合、必ず内容欄に具体的な業種等を記入してください。</t>
    </r>
    <r>
      <rPr>
        <b/>
        <sz val="14"/>
        <color theme="1"/>
        <rFont val="游ゴシック"/>
        <family val="3"/>
        <charset val="128"/>
        <scheme val="minor"/>
      </rPr>
      <t>）</t>
    </r>
    <rPh sb="7" eb="9">
      <t>ギョウシュ</t>
    </rPh>
    <rPh sb="12" eb="14">
      <t>キニュウ</t>
    </rPh>
    <rPh sb="24" eb="25">
      <t>タ</t>
    </rPh>
    <rPh sb="26" eb="28">
      <t>キボウ</t>
    </rPh>
    <rPh sb="30" eb="32">
      <t>バアイ</t>
    </rPh>
    <rPh sb="33" eb="34">
      <t>カナラ</t>
    </rPh>
    <rPh sb="35" eb="37">
      <t>ナイヨウ</t>
    </rPh>
    <rPh sb="37" eb="38">
      <t>ラン</t>
    </rPh>
    <rPh sb="39" eb="41">
      <t>グタイ</t>
    </rPh>
    <rPh sb="41" eb="42">
      <t>テキ</t>
    </rPh>
    <rPh sb="43" eb="45">
      <t>ギョウシュ</t>
    </rPh>
    <rPh sb="45" eb="46">
      <t>トウ</t>
    </rPh>
    <rPh sb="46" eb="47">
      <t>ヒントウ</t>
    </rPh>
    <rPh sb="47" eb="49">
      <t>キニュウ</t>
    </rPh>
    <phoneticPr fontId="2"/>
  </si>
  <si>
    <r>
      <t>入札参加資格審査申請書</t>
    </r>
    <r>
      <rPr>
        <b/>
        <sz val="16"/>
        <rFont val="游ゴシック"/>
        <family val="3"/>
        <charset val="128"/>
        <scheme val="minor"/>
      </rPr>
      <t>(物品・委託)</t>
    </r>
    <rPh sb="15" eb="17">
      <t>イタク</t>
    </rPh>
    <phoneticPr fontId="2"/>
  </si>
  <si>
    <t>「物品購入」
希望者のみ提出</t>
    <rPh sb="1" eb="3">
      <t>ブッピン</t>
    </rPh>
    <rPh sb="3" eb="5">
      <t>コウニュウ</t>
    </rPh>
    <rPh sb="7" eb="10">
      <t>キボウシャ</t>
    </rPh>
    <rPh sb="12" eb="14">
      <t>テイシュツ</t>
    </rPh>
    <phoneticPr fontId="2"/>
  </si>
  <si>
    <t>「委託業務」
希望者のみ提出</t>
    <rPh sb="1" eb="3">
      <t>イタク</t>
    </rPh>
    <rPh sb="3" eb="5">
      <t>ギョウム</t>
    </rPh>
    <rPh sb="7" eb="10">
      <t>キボウシャ</t>
    </rPh>
    <rPh sb="12" eb="14">
      <t>テイシュツ</t>
    </rPh>
    <phoneticPr fontId="2"/>
  </si>
  <si>
    <r>
      <rPr>
        <sz val="10"/>
        <rFont val="HGPｺﾞｼｯｸE"/>
        <family val="3"/>
        <charset val="128"/>
      </rPr>
      <t>消防設備士</t>
    </r>
    <r>
      <rPr>
        <sz val="10"/>
        <color rgb="FFFF0000"/>
        <rFont val="HGPｺﾞｼｯｸE"/>
        <family val="3"/>
        <charset val="128"/>
      </rPr>
      <t>（※内訳を下表に記入してください）</t>
    </r>
    <phoneticPr fontId="4"/>
  </si>
  <si>
    <t>商号または名称</t>
    <phoneticPr fontId="2"/>
  </si>
  <si>
    <t>１ページ目、2ページ目の空欄に記入しきれない際にご利用ください。</t>
    <rPh sb="4" eb="5">
      <t>メ</t>
    </rPh>
    <rPh sb="10" eb="11">
      <t>メ</t>
    </rPh>
    <rPh sb="12" eb="14">
      <t>クウラン</t>
    </rPh>
    <rPh sb="15" eb="17">
      <t>キニュウ</t>
    </rPh>
    <rPh sb="22" eb="23">
      <t>サイ</t>
    </rPh>
    <rPh sb="25" eb="27">
      <t>リヨウ</t>
    </rPh>
    <phoneticPr fontId="3"/>
  </si>
  <si>
    <t>許可・認可・登録・資格等は、選定の基準となる場合があります。漏れがないよう慎重にご記入ください。
なお、当該許認可等を証する書面の写しの添付がない場合、当該事項について登録が出来ませんのでご注意ください。</t>
    <phoneticPr fontId="3"/>
  </si>
  <si>
    <t>その他の資格等</t>
    <rPh sb="2" eb="3">
      <t>タ</t>
    </rPh>
    <rPh sb="4" eb="7">
      <t>シカクトウ</t>
    </rPh>
    <phoneticPr fontId="2"/>
  </si>
  <si>
    <t>※各資格につき１名以上、書面の写しを添付してください</t>
    <phoneticPr fontId="2"/>
  </si>
  <si>
    <t>※当該許認可等を証する書面の写しを添付してください</t>
    <rPh sb="1" eb="3">
      <t>トウガイ</t>
    </rPh>
    <phoneticPr fontId="2"/>
  </si>
  <si>
    <t>代表者職氏名</t>
    <phoneticPr fontId="2"/>
  </si>
  <si>
    <t>２人的関係がある他の入札参加資格（申請）者　【法人または個人事業主】</t>
    <phoneticPr fontId="2"/>
  </si>
  <si>
    <t>１（１）親会社等の関係にある他の入札参加資格（申請）者【法人または個人事業主】</t>
    <phoneticPr fontId="2"/>
  </si>
  <si>
    <t>１（２）子会社等の関係にある他の入札参加資格（申請）者【法人】</t>
    <phoneticPr fontId="2"/>
  </si>
  <si>
    <t>１（３）親会社等が同じ子会社等同士の関係にある他の入札参加資格（申請）者【法人】</t>
    <phoneticPr fontId="2"/>
  </si>
  <si>
    <t>紙ファイル</t>
    <rPh sb="0" eb="1">
      <t>カミ</t>
    </rPh>
    <phoneticPr fontId="4"/>
  </si>
  <si>
    <t>病院確認欄</t>
    <rPh sb="0" eb="2">
      <t>ビョウイン</t>
    </rPh>
    <rPh sb="2" eb="5">
      <t>カクニンラン</t>
    </rPh>
    <phoneticPr fontId="3"/>
  </si>
  <si>
    <t>当院指定様式</t>
    <rPh sb="0" eb="2">
      <t>トウイン</t>
    </rPh>
    <rPh sb="2" eb="6">
      <t>シテイヨウシキ</t>
    </rPh>
    <phoneticPr fontId="4"/>
  </si>
  <si>
    <r>
      <t xml:space="preserve">当院指定様式
</t>
    </r>
    <r>
      <rPr>
        <b/>
        <i/>
        <u/>
        <sz val="11"/>
        <color rgb="FFFF0000"/>
        <rFont val="BIZ UDPゴシック"/>
        <family val="3"/>
        <charset val="128"/>
      </rPr>
      <t>※代理人を定める場合に限り提出して下さい</t>
    </r>
    <rPh sb="0" eb="2">
      <t>トウイン</t>
    </rPh>
    <rPh sb="2" eb="6">
      <t>シテイヨウシキ</t>
    </rPh>
    <rPh sb="8" eb="11">
      <t>ダイリニン</t>
    </rPh>
    <rPh sb="12" eb="13">
      <t>サダ</t>
    </rPh>
    <rPh sb="15" eb="17">
      <t>バアイ</t>
    </rPh>
    <rPh sb="18" eb="19">
      <t>カギ</t>
    </rPh>
    <rPh sb="20" eb="22">
      <t>テイシュツ</t>
    </rPh>
    <rPh sb="24" eb="25">
      <t>クダ</t>
    </rPh>
    <phoneticPr fontId="4"/>
  </si>
  <si>
    <r>
      <t xml:space="preserve">当院指定様式
</t>
    </r>
    <r>
      <rPr>
        <b/>
        <i/>
        <u/>
        <sz val="11"/>
        <color rgb="FFFF0000"/>
        <rFont val="BIZ UDPゴシック"/>
        <family val="3"/>
        <charset val="128"/>
      </rPr>
      <t>※委任状を提出した方は、受任者についてもご記入下さい</t>
    </r>
    <rPh sb="0" eb="2">
      <t>トウイン</t>
    </rPh>
    <rPh sb="2" eb="6">
      <t>シテイヨウシキ</t>
    </rPh>
    <rPh sb="8" eb="11">
      <t>イニンジョウ</t>
    </rPh>
    <rPh sb="12" eb="14">
      <t>テイシュツ</t>
    </rPh>
    <rPh sb="16" eb="17">
      <t>カタ</t>
    </rPh>
    <rPh sb="19" eb="22">
      <t>ジュニンシャ</t>
    </rPh>
    <rPh sb="28" eb="30">
      <t>キニュウ</t>
    </rPh>
    <rPh sb="30" eb="31">
      <t>クダ</t>
    </rPh>
    <phoneticPr fontId="4"/>
  </si>
  <si>
    <r>
      <t xml:space="preserve">当院指定様式
</t>
    </r>
    <r>
      <rPr>
        <b/>
        <i/>
        <u/>
        <sz val="11"/>
        <color rgb="FFFF0000"/>
        <rFont val="BIZ UDPゴシック"/>
        <family val="3"/>
        <charset val="128"/>
      </rPr>
      <t>※該当が無い場合も、必ず提出してください</t>
    </r>
    <rPh sb="0" eb="2">
      <t>トウイン</t>
    </rPh>
    <rPh sb="8" eb="10">
      <t>ガイトウ</t>
    </rPh>
    <rPh sb="11" eb="12">
      <t>ナ</t>
    </rPh>
    <rPh sb="13" eb="15">
      <t>バアイ</t>
    </rPh>
    <rPh sb="17" eb="18">
      <t>カナラ</t>
    </rPh>
    <phoneticPr fontId="4"/>
  </si>
  <si>
    <r>
      <t>当院指定様式　</t>
    </r>
    <r>
      <rPr>
        <b/>
        <i/>
        <u/>
        <sz val="11"/>
        <color rgb="FFFF0000"/>
        <rFont val="BIZ UDPゴシック"/>
        <family val="3"/>
        <charset val="128"/>
      </rPr>
      <t>※登録できる印鑑は１種類のみ</t>
    </r>
    <rPh sb="0" eb="2">
      <t>トウイン</t>
    </rPh>
    <phoneticPr fontId="4"/>
  </si>
  <si>
    <t>　６．備考</t>
    <rPh sb="3" eb="5">
      <t>ビコウ</t>
    </rPh>
    <phoneticPr fontId="2"/>
  </si>
  <si>
    <t>（あて先）橋本市病院事業管理者</t>
    <rPh sb="5" eb="8">
      <t>ハシモトシ</t>
    </rPh>
    <rPh sb="8" eb="12">
      <t>ビョウインジギョウ</t>
    </rPh>
    <rPh sb="12" eb="15">
      <t>カンリシャ</t>
    </rPh>
    <phoneticPr fontId="2"/>
  </si>
  <si>
    <t>（あて先）橋本市病院事業管理者</t>
    <rPh sb="5" eb="8">
      <t>ハシモトシ</t>
    </rPh>
    <rPh sb="8" eb="15">
      <t>ビョウインジギョウカンリシャ</t>
    </rPh>
    <phoneticPr fontId="2"/>
  </si>
  <si>
    <t xml:space="preserve">　これらが、事実と相違することが判明した場合には、当社（私）は、当該事実に関して貴院が行う一切の措置について異議の申立てを行いません。
</t>
    <rPh sb="40" eb="42">
      <t>キイン</t>
    </rPh>
    <phoneticPr fontId="2"/>
  </si>
  <si>
    <t>橋本市病院事業管理者</t>
    <rPh sb="0" eb="10">
      <t>ハシモトシビョウインジギョウカンリシャ</t>
    </rPh>
    <phoneticPr fontId="2"/>
  </si>
  <si>
    <t>橋本市病院事業管理者</t>
    <rPh sb="0" eb="10">
      <t>ハシモトシビョウインジギョウカンリシャ</t>
    </rPh>
    <phoneticPr fontId="3"/>
  </si>
  <si>
    <t xml:space="preserve"> ※　この書類は橋本市民病院入札（見積）参加資格審査申請の資料として利用する以外、他の目的では使用しません。</t>
    <rPh sb="5" eb="7">
      <t>ショルイ</t>
    </rPh>
    <rPh sb="8" eb="14">
      <t>ハシモトシミンビョウイン</t>
    </rPh>
    <rPh sb="14" eb="16">
      <t>ニュウサツ</t>
    </rPh>
    <rPh sb="17" eb="19">
      <t>ミツモ</t>
    </rPh>
    <rPh sb="20" eb="22">
      <t>サンカ</t>
    </rPh>
    <rPh sb="22" eb="24">
      <t>シカク</t>
    </rPh>
    <rPh sb="24" eb="26">
      <t>シンサ</t>
    </rPh>
    <rPh sb="26" eb="28">
      <t>シンセイ</t>
    </rPh>
    <rPh sb="29" eb="31">
      <t>シリョウ</t>
    </rPh>
    <rPh sb="34" eb="36">
      <t>リヨウ</t>
    </rPh>
    <rPh sb="38" eb="40">
      <t>イガイ</t>
    </rPh>
    <rPh sb="41" eb="42">
      <t>ホカ</t>
    </rPh>
    <rPh sb="43" eb="45">
      <t>モクテキ</t>
    </rPh>
    <rPh sb="47" eb="49">
      <t>シヨウ</t>
    </rPh>
    <phoneticPr fontId="3"/>
  </si>
  <si>
    <t xml:space="preserve"> ※　この書類は橋本市民病院入札（見積）参加資格審査申請の資料として利用する以外、他の目的では使用しません。</t>
    <rPh sb="5" eb="7">
      <t>ショルイ</t>
    </rPh>
    <rPh sb="8" eb="10">
      <t>ハシモト</t>
    </rPh>
    <rPh sb="10" eb="14">
      <t>シミンビョウイン</t>
    </rPh>
    <rPh sb="14" eb="16">
      <t>ニュウサツ</t>
    </rPh>
    <rPh sb="17" eb="19">
      <t>ミツモ</t>
    </rPh>
    <rPh sb="20" eb="22">
      <t>サンカ</t>
    </rPh>
    <rPh sb="22" eb="24">
      <t>シカク</t>
    </rPh>
    <rPh sb="24" eb="26">
      <t>シンサ</t>
    </rPh>
    <rPh sb="26" eb="28">
      <t>シンセイ</t>
    </rPh>
    <rPh sb="29" eb="31">
      <t>シリョウ</t>
    </rPh>
    <rPh sb="34" eb="36">
      <t>リヨウ</t>
    </rPh>
    <rPh sb="38" eb="40">
      <t>イガイ</t>
    </rPh>
    <rPh sb="41" eb="42">
      <t>ホカ</t>
    </rPh>
    <rPh sb="43" eb="45">
      <t>モクテキ</t>
    </rPh>
    <rPh sb="47" eb="49">
      <t>シヨウ</t>
    </rPh>
    <phoneticPr fontId="3"/>
  </si>
  <si>
    <t>　橋本市民病院物品購入等取扱業者の入札参加資格を有する者（申請中の者も含む）との資本関係又は人的関係については、下記のとおりです。</t>
    <rPh sb="3" eb="7">
      <t>シミンビョウイン</t>
    </rPh>
    <rPh sb="7" eb="9">
      <t>ブッピン</t>
    </rPh>
    <rPh sb="9" eb="12">
      <t>コウニュウトウ</t>
    </rPh>
    <rPh sb="12" eb="14">
      <t>トリアツカイ</t>
    </rPh>
    <phoneticPr fontId="4"/>
  </si>
  <si>
    <t xml:space="preserve">印刷
</t>
    <rPh sb="0" eb="2">
      <t>インサツ</t>
    </rPh>
    <phoneticPr fontId="3"/>
  </si>
  <si>
    <t>車両関係</t>
    <rPh sb="0" eb="1">
      <t>シャ</t>
    </rPh>
    <rPh sb="1" eb="3">
      <t>カンケイ</t>
    </rPh>
    <phoneticPr fontId="3"/>
  </si>
  <si>
    <t>警備</t>
    <rPh sb="0" eb="2">
      <t>ケイビ</t>
    </rPh>
    <phoneticPr fontId="3"/>
  </si>
  <si>
    <r>
      <t xml:space="preserve">「物品調書」「委託業務調書」で記入した業種について、主に官公庁（橋本市民病院、橋本市）と契約を締結し、業務が完了したものを新しいものから順にご記入ください。
（官公庁との契約がない場合は、民間企業との契約でも可）
</t>
    </r>
    <r>
      <rPr>
        <sz val="14"/>
        <color rgb="FFFF0000"/>
        <rFont val="HGPｺﾞｼｯｸE"/>
        <family val="3"/>
        <charset val="128"/>
      </rPr>
      <t>※業種コードについては、物品調書、委託業務調書を参照してください。書き切れない場合は、本紙を必要枚数作成してください。</t>
    </r>
    <rPh sb="1" eb="5">
      <t>ブッピンチョウショ</t>
    </rPh>
    <rPh sb="7" eb="13">
      <t>イタクギョウムチョウショ</t>
    </rPh>
    <rPh sb="15" eb="17">
      <t>キニュウ</t>
    </rPh>
    <rPh sb="19" eb="21">
      <t>ギョウシュ</t>
    </rPh>
    <rPh sb="26" eb="27">
      <t>オモ</t>
    </rPh>
    <rPh sb="28" eb="31">
      <t>カンコウチョウ</t>
    </rPh>
    <rPh sb="32" eb="38">
      <t>ハシモトシミンビョウイン</t>
    </rPh>
    <rPh sb="39" eb="42">
      <t>ハシモトシ</t>
    </rPh>
    <rPh sb="44" eb="46">
      <t>ケイヤク</t>
    </rPh>
    <rPh sb="47" eb="49">
      <t>テイケツ</t>
    </rPh>
    <rPh sb="51" eb="53">
      <t>ギョウム</t>
    </rPh>
    <rPh sb="54" eb="56">
      <t>カンリョウ</t>
    </rPh>
    <rPh sb="61" eb="62">
      <t>アタラ</t>
    </rPh>
    <rPh sb="68" eb="69">
      <t>ジュン</t>
    </rPh>
    <rPh sb="71" eb="73">
      <t>キニュウ</t>
    </rPh>
    <rPh sb="80" eb="83">
      <t>カンコウチョウ</t>
    </rPh>
    <rPh sb="85" eb="87">
      <t>ケイヤク</t>
    </rPh>
    <rPh sb="90" eb="92">
      <t>バアイ</t>
    </rPh>
    <rPh sb="94" eb="98">
      <t>ミンカンキギョウ</t>
    </rPh>
    <rPh sb="100" eb="102">
      <t>ケイヤク</t>
    </rPh>
    <rPh sb="104" eb="105">
      <t>カ</t>
    </rPh>
    <rPh sb="108" eb="110">
      <t>ギョウシュ</t>
    </rPh>
    <rPh sb="119" eb="123">
      <t>ブッピンチョウショ</t>
    </rPh>
    <rPh sb="124" eb="128">
      <t>イタクギョウム</t>
    </rPh>
    <rPh sb="128" eb="130">
      <t>チョウショ</t>
    </rPh>
    <rPh sb="131" eb="133">
      <t>サンショウ</t>
    </rPh>
    <phoneticPr fontId="2"/>
  </si>
  <si>
    <r>
      <t>　（あて先）橋本市病院事業管理者</t>
    </r>
    <r>
      <rPr>
        <sz val="12"/>
        <color theme="1"/>
        <rFont val="BIZ UDP明朝 Medium"/>
        <family val="1"/>
        <charset val="128"/>
      </rPr>
      <t>　</t>
    </r>
    <rPh sb="6" eb="9">
      <t>ハシモトシ</t>
    </rPh>
    <rPh sb="9" eb="16">
      <t>ビョウインジギョウカンリシャ</t>
    </rPh>
    <phoneticPr fontId="2"/>
  </si>
  <si>
    <t>　当社（私）は、橋本市民病院及び橋本市に対して納期限が到来している債務（市税除く）はありません。なお、このことに関する納入状況の調査を承諾します。</t>
    <rPh sb="8" eb="14">
      <t>ハシモトシミンビョウイン</t>
    </rPh>
    <rPh sb="14" eb="15">
      <t>オヨ</t>
    </rPh>
    <phoneticPr fontId="2"/>
  </si>
  <si>
    <t>令和８・９年度 入札参加資格審査申請（物品・委託）　提出書類チェックリスト</t>
    <rPh sb="0" eb="2">
      <t>レイワ</t>
    </rPh>
    <rPh sb="5" eb="7">
      <t>ネンド</t>
    </rPh>
    <rPh sb="8" eb="10">
      <t>ニュウサツ</t>
    </rPh>
    <rPh sb="10" eb="12">
      <t>サンカ</t>
    </rPh>
    <rPh sb="12" eb="14">
      <t>シカク</t>
    </rPh>
    <rPh sb="14" eb="16">
      <t>シンサ</t>
    </rPh>
    <rPh sb="16" eb="18">
      <t>シンセイ</t>
    </rPh>
    <rPh sb="19" eb="21">
      <t>ブッピン</t>
    </rPh>
    <rPh sb="22" eb="24">
      <t>イタク</t>
    </rPh>
    <rPh sb="26" eb="30">
      <t>テイシュツショルイ</t>
    </rPh>
    <phoneticPr fontId="3"/>
  </si>
  <si>
    <r>
      <t>　令和　８・９　年度において、貴院</t>
    </r>
    <r>
      <rPr>
        <sz val="12"/>
        <rFont val="游ゴシック"/>
        <family val="3"/>
        <charset val="128"/>
        <scheme val="minor"/>
      </rPr>
      <t>が発注する物品購入等（医療機器、診療材料、医薬品、試薬など）の入札・見積に参</t>
    </r>
    <r>
      <rPr>
        <sz val="12"/>
        <color theme="1"/>
        <rFont val="游ゴシック"/>
        <family val="2"/>
        <scheme val="minor"/>
      </rPr>
      <t>加する資格の審査を申請します。
　なお、この申請書及び添付書類の内容については、事実と相違しないことを誓約します。</t>
    </r>
    <rPh sb="15" eb="17">
      <t>キイン</t>
    </rPh>
    <rPh sb="28" eb="32">
      <t>イリョウキキ</t>
    </rPh>
    <rPh sb="33" eb="37">
      <t>シンリョウザイリョウ</t>
    </rPh>
    <rPh sb="38" eb="41">
      <t>イヤクヒン</t>
    </rPh>
    <rPh sb="42" eb="44">
      <t>シヤク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</si>
</sst>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quot;¥&quot;* #,##0_ ;_ &quot;¥&quot;* \-#,##0_ ;_ &quot;¥&quot;* &quot;-&quot;_ ;_ @_ "/>
    <numFmt numFmtId="176" formatCode="[$-411]ggge&quot;年&quot;m&quot;月&quot;d&quot;日&quot;;@"/>
    <numFmt numFmtId="177" formatCode="[$-411]ge\.m\.d;@"/>
    <numFmt numFmtId="178" formatCode="#,##0_ "/>
    <numFmt numFmtId="179" formatCode="0_ "/>
  </numFmts>
  <fonts count="116" x14ac:knownFonts="1">
    <font>
      <sz val="11"/>
      <color theme="1"/>
      <name val="游ゴシック"/>
      <family val="2"/>
      <scheme val="minor"/>
    </font>
    <font>
      <sz val="11"/>
      <name val="ＭＳ Ｐゴシック"/>
      <family val="3"/>
      <charset val="128"/>
    </font>
    <font>
      <sz val="6"/>
      <name val="游ゴシック"/>
      <family val="3"/>
      <charset val="128"/>
      <scheme val="minor"/>
    </font>
    <font>
      <sz val="6"/>
      <name val="ＭＳ Ｐゴシック"/>
      <family val="3"/>
      <charset val="128"/>
    </font>
    <font>
      <sz val="6"/>
      <name val="游ゴシック"/>
      <family val="2"/>
      <charset val="128"/>
      <scheme val="minor"/>
    </font>
    <font>
      <sz val="11"/>
      <color theme="1"/>
      <name val="游ゴシック"/>
      <family val="2"/>
      <charset val="128"/>
      <scheme val="minor"/>
    </font>
    <font>
      <sz val="14"/>
      <color theme="1"/>
      <name val="游ゴシック"/>
      <family val="2"/>
      <scheme val="minor"/>
    </font>
    <font>
      <sz val="14"/>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2"/>
      <color theme="1"/>
      <name val="游ゴシック"/>
      <family val="3"/>
      <charset val="128"/>
      <scheme val="minor"/>
    </font>
    <font>
      <sz val="12"/>
      <color theme="1"/>
      <name val="游ゴシック"/>
      <family val="2"/>
      <scheme val="minor"/>
    </font>
    <font>
      <b/>
      <sz val="16"/>
      <color theme="1"/>
      <name val="游ゴシック"/>
      <family val="3"/>
      <charset val="128"/>
      <scheme val="minor"/>
    </font>
    <font>
      <sz val="16"/>
      <color theme="1"/>
      <name val="游ゴシック"/>
      <family val="2"/>
      <scheme val="minor"/>
    </font>
    <font>
      <sz val="11"/>
      <color theme="1"/>
      <name val="游ゴシック"/>
      <family val="2"/>
      <scheme val="minor"/>
    </font>
    <font>
      <sz val="10"/>
      <color theme="1"/>
      <name val="游ゴシック"/>
      <family val="2"/>
      <scheme val="minor"/>
    </font>
    <font>
      <b/>
      <sz val="16"/>
      <color rgb="FFFF0000"/>
      <name val="游ゴシック"/>
      <family val="3"/>
      <charset val="128"/>
      <scheme val="minor"/>
    </font>
    <font>
      <sz val="11"/>
      <color theme="1"/>
      <name val="BIZ UDPゴシック"/>
      <family val="3"/>
      <charset val="128"/>
    </font>
    <font>
      <sz val="12"/>
      <color theme="1"/>
      <name val="BIZ UDPゴシック"/>
      <family val="3"/>
      <charset val="128"/>
    </font>
    <font>
      <sz val="10"/>
      <color theme="1"/>
      <name val="BIZ UDPゴシック"/>
      <family val="3"/>
      <charset val="128"/>
    </font>
    <font>
      <sz val="11"/>
      <color theme="1"/>
      <name val="BIZ UDP明朝 Medium"/>
      <family val="1"/>
      <charset val="128"/>
    </font>
    <font>
      <b/>
      <sz val="16"/>
      <color theme="1"/>
      <name val="BIZ UDP明朝 Medium"/>
      <family val="1"/>
      <charset val="128"/>
    </font>
    <font>
      <sz val="12"/>
      <color theme="1"/>
      <name val="BIZ UDP明朝 Medium"/>
      <family val="1"/>
      <charset val="128"/>
    </font>
    <font>
      <sz val="14"/>
      <color theme="1"/>
      <name val="BIZ UDP明朝 Medium"/>
      <family val="1"/>
      <charset val="128"/>
    </font>
    <font>
      <sz val="10"/>
      <color theme="1"/>
      <name val="BIZ UDP明朝 Medium"/>
      <family val="1"/>
      <charset val="128"/>
    </font>
    <font>
      <u val="double"/>
      <sz val="10"/>
      <color theme="1"/>
      <name val="BIZ UDP明朝 Medium"/>
      <family val="1"/>
      <charset val="128"/>
    </font>
    <font>
      <sz val="9"/>
      <color theme="1"/>
      <name val="BIZ UDP明朝 Medium"/>
      <family val="1"/>
      <charset val="128"/>
    </font>
    <font>
      <sz val="10.5"/>
      <color theme="1"/>
      <name val="BIZ UDP明朝 Medium"/>
      <family val="1"/>
      <charset val="128"/>
    </font>
    <font>
      <sz val="16"/>
      <color theme="1"/>
      <name val="BIZ UDP明朝 Medium"/>
      <family val="1"/>
      <charset val="128"/>
    </font>
    <font>
      <b/>
      <sz val="14"/>
      <name val="BIZ UDP明朝 Medium"/>
      <family val="1"/>
      <charset val="128"/>
    </font>
    <font>
      <sz val="11"/>
      <name val="BIZ UDP明朝 Medium"/>
      <family val="1"/>
      <charset val="128"/>
    </font>
    <font>
      <sz val="10"/>
      <name val="BIZ UDP明朝 Medium"/>
      <family val="1"/>
      <charset val="128"/>
    </font>
    <font>
      <sz val="9"/>
      <name val="BIZ UDP明朝 Medium"/>
      <family val="1"/>
      <charset val="128"/>
    </font>
    <font>
      <b/>
      <u/>
      <sz val="10"/>
      <name val="BIZ UDP明朝 Medium"/>
      <family val="1"/>
      <charset val="128"/>
    </font>
    <font>
      <b/>
      <sz val="10"/>
      <name val="BIZ UDP明朝 Medium"/>
      <family val="1"/>
      <charset val="128"/>
    </font>
    <font>
      <u/>
      <sz val="10"/>
      <name val="BIZ UDP明朝 Medium"/>
      <family val="1"/>
      <charset val="128"/>
    </font>
    <font>
      <b/>
      <sz val="14"/>
      <name val="BIZ UDPゴシック"/>
      <family val="3"/>
      <charset val="128"/>
    </font>
    <font>
      <sz val="11"/>
      <name val="BIZ UDPゴシック"/>
      <family val="3"/>
      <charset val="128"/>
    </font>
    <font>
      <sz val="10"/>
      <name val="BIZ UDPゴシック"/>
      <family val="3"/>
      <charset val="128"/>
    </font>
    <font>
      <b/>
      <sz val="10"/>
      <name val="BIZ UDPゴシック"/>
      <family val="3"/>
      <charset val="128"/>
    </font>
    <font>
      <b/>
      <sz val="20"/>
      <name val="BIZ UDゴシック"/>
      <family val="3"/>
      <charset val="128"/>
    </font>
    <font>
      <b/>
      <sz val="11"/>
      <name val="BIZ UDPゴシック"/>
      <family val="3"/>
      <charset val="128"/>
    </font>
    <font>
      <b/>
      <sz val="12"/>
      <name val="BIZ UDPゴシック"/>
      <family val="3"/>
      <charset val="128"/>
    </font>
    <font>
      <b/>
      <sz val="14"/>
      <color theme="1"/>
      <name val="BIZ UDPゴシック"/>
      <family val="3"/>
      <charset val="128"/>
    </font>
    <font>
      <b/>
      <sz val="12"/>
      <color theme="1"/>
      <name val="BIZ UDPゴシック"/>
      <family val="3"/>
      <charset val="128"/>
    </font>
    <font>
      <b/>
      <sz val="16"/>
      <color rgb="FFFF0000"/>
      <name val="BIZ UDPゴシック"/>
      <family val="3"/>
      <charset val="128"/>
    </font>
    <font>
      <b/>
      <sz val="12"/>
      <color rgb="FFFF0000"/>
      <name val="BIZ UDPゴシック"/>
      <family val="3"/>
      <charset val="128"/>
    </font>
    <font>
      <b/>
      <sz val="20"/>
      <color theme="1"/>
      <name val="BIZ UDPゴシック"/>
      <family val="3"/>
      <charset val="128"/>
    </font>
    <font>
      <b/>
      <i/>
      <u/>
      <sz val="11"/>
      <color rgb="FFFF0000"/>
      <name val="BIZ UDPゴシック"/>
      <family val="3"/>
      <charset val="128"/>
    </font>
    <font>
      <sz val="16"/>
      <color theme="1"/>
      <name val="HGPｺﾞｼｯｸE"/>
      <family val="3"/>
      <charset val="128"/>
    </font>
    <font>
      <sz val="11"/>
      <color theme="1"/>
      <name val="HGPｺﾞｼｯｸE"/>
      <family val="3"/>
      <charset val="128"/>
    </font>
    <font>
      <sz val="10"/>
      <color theme="1"/>
      <name val="HGPｺﾞｼｯｸE"/>
      <family val="3"/>
      <charset val="128"/>
    </font>
    <font>
      <sz val="11"/>
      <color theme="1"/>
      <name val="游ゴシック"/>
      <family val="3"/>
      <charset val="128"/>
    </font>
    <font>
      <sz val="16"/>
      <color theme="1"/>
      <name val="游ゴシック"/>
      <family val="3"/>
      <charset val="128"/>
    </font>
    <font>
      <b/>
      <sz val="22"/>
      <name val="游ゴシック"/>
      <family val="3"/>
      <charset val="128"/>
    </font>
    <font>
      <b/>
      <sz val="16"/>
      <color rgb="FFFF0000"/>
      <name val="游ゴシック"/>
      <family val="3"/>
      <charset val="128"/>
    </font>
    <font>
      <sz val="14"/>
      <color theme="1"/>
      <name val="游ゴシック"/>
      <family val="3"/>
      <charset val="128"/>
    </font>
    <font>
      <b/>
      <sz val="14"/>
      <color theme="1"/>
      <name val="游ゴシック"/>
      <family val="3"/>
      <charset val="128"/>
    </font>
    <font>
      <sz val="12"/>
      <color theme="1"/>
      <name val="游ゴシック"/>
      <family val="3"/>
      <charset val="128"/>
    </font>
    <font>
      <sz val="11"/>
      <name val="HGPｺﾞｼｯｸE"/>
      <family val="3"/>
      <charset val="128"/>
    </font>
    <font>
      <sz val="12"/>
      <color theme="1"/>
      <name val="HGPｺﾞｼｯｸE"/>
      <family val="3"/>
      <charset val="128"/>
    </font>
    <font>
      <sz val="11"/>
      <name val="游ゴシック"/>
      <family val="3"/>
      <charset val="128"/>
    </font>
    <font>
      <sz val="11"/>
      <color rgb="FFFF0000"/>
      <name val="HGPｺﾞｼｯｸE"/>
      <family val="3"/>
      <charset val="128"/>
    </font>
    <font>
      <b/>
      <sz val="22"/>
      <name val="游ゴシック"/>
      <family val="3"/>
      <charset val="128"/>
      <scheme val="minor"/>
    </font>
    <font>
      <b/>
      <sz val="14"/>
      <color theme="1"/>
      <name val="游ゴシック"/>
      <family val="3"/>
      <charset val="128"/>
      <scheme val="minor"/>
    </font>
    <font>
      <sz val="11"/>
      <name val="游ゴシック"/>
      <family val="3"/>
      <charset val="128"/>
      <scheme val="minor"/>
    </font>
    <font>
      <sz val="10"/>
      <name val="HGPｺﾞｼｯｸE"/>
      <family val="3"/>
      <charset val="128"/>
    </font>
    <font>
      <b/>
      <sz val="14"/>
      <name val="游ゴシック"/>
      <family val="3"/>
      <charset val="128"/>
      <scheme val="minor"/>
    </font>
    <font>
      <sz val="12"/>
      <name val="HGPｺﾞｼｯｸE"/>
      <family val="3"/>
      <charset val="128"/>
    </font>
    <font>
      <sz val="14"/>
      <color rgb="FFFF0000"/>
      <name val="HGPｺﾞｼｯｸE"/>
      <family val="3"/>
      <charset val="128"/>
    </font>
    <font>
      <sz val="10"/>
      <color rgb="FFFF0000"/>
      <name val="HGPｺﾞｼｯｸE"/>
      <family val="3"/>
      <charset val="128"/>
    </font>
    <font>
      <sz val="7"/>
      <name val="HGPｺﾞｼｯｸE"/>
      <family val="3"/>
      <charset val="128"/>
    </font>
    <font>
      <u/>
      <sz val="11"/>
      <color rgb="FFFF0000"/>
      <name val="HGPｺﾞｼｯｸE"/>
      <family val="3"/>
      <charset val="128"/>
    </font>
    <font>
      <b/>
      <u val="double"/>
      <sz val="10"/>
      <color theme="1"/>
      <name val="BIZ UDP明朝 Medium"/>
      <family val="1"/>
      <charset val="128"/>
    </font>
    <font>
      <u/>
      <sz val="11"/>
      <color theme="10"/>
      <name val="游ゴシック"/>
      <family val="2"/>
      <scheme val="minor"/>
    </font>
    <font>
      <b/>
      <sz val="12"/>
      <color theme="4" tint="-0.249977111117893"/>
      <name val="BIZ UDPゴシック"/>
      <family val="3"/>
      <charset val="128"/>
    </font>
    <font>
      <b/>
      <sz val="12"/>
      <color theme="10"/>
      <name val="BIZ UDPゴシック"/>
      <family val="3"/>
      <charset val="128"/>
    </font>
    <font>
      <b/>
      <sz val="11"/>
      <color theme="10"/>
      <name val="BIZ UDPゴシック"/>
      <family val="3"/>
      <charset val="128"/>
    </font>
    <font>
      <b/>
      <u/>
      <sz val="11"/>
      <color theme="10"/>
      <name val="游ゴシック"/>
      <family val="3"/>
      <charset val="128"/>
      <scheme val="minor"/>
    </font>
    <font>
      <b/>
      <u/>
      <sz val="14"/>
      <color theme="10"/>
      <name val="游ゴシック"/>
      <family val="3"/>
      <charset val="128"/>
      <scheme val="minor"/>
    </font>
    <font>
      <b/>
      <u/>
      <sz val="12"/>
      <color theme="10"/>
      <name val="游ゴシック"/>
      <family val="3"/>
      <charset val="128"/>
      <scheme val="minor"/>
    </font>
    <font>
      <sz val="11"/>
      <color indexed="81"/>
      <name val="HGPｺﾞｼｯｸE"/>
      <family val="3"/>
      <charset val="128"/>
    </font>
    <font>
      <sz val="14"/>
      <color theme="1"/>
      <name val="HGPｺﾞｼｯｸE"/>
      <family val="3"/>
      <charset val="128"/>
    </font>
    <font>
      <b/>
      <sz val="12"/>
      <color theme="10"/>
      <name val="HGPｺﾞｼｯｸE"/>
      <family val="3"/>
      <charset val="128"/>
    </font>
    <font>
      <b/>
      <u/>
      <sz val="12"/>
      <color rgb="FFFF0000"/>
      <name val="BIZ UDPゴシック"/>
      <family val="3"/>
      <charset val="128"/>
    </font>
    <font>
      <sz val="11"/>
      <color indexed="15"/>
      <name val="HGPｺﾞｼｯｸE"/>
      <family val="3"/>
      <charset val="128"/>
    </font>
    <font>
      <sz val="10"/>
      <color indexed="15"/>
      <name val="HGPｺﾞｼｯｸE"/>
      <family val="3"/>
      <charset val="128"/>
    </font>
    <font>
      <sz val="11"/>
      <color indexed="12"/>
      <name val="HGPｺﾞｼｯｸE"/>
      <family val="3"/>
      <charset val="128"/>
    </font>
    <font>
      <sz val="9"/>
      <color indexed="12"/>
      <name val="HGPｺﾞｼｯｸE"/>
      <family val="3"/>
      <charset val="128"/>
    </font>
    <font>
      <b/>
      <sz val="11"/>
      <color theme="1"/>
      <name val="游ゴシック"/>
      <family val="3"/>
      <charset val="128"/>
    </font>
    <font>
      <sz val="14"/>
      <name val="HGPｺﾞｼｯｸE"/>
      <family val="3"/>
      <charset val="128"/>
    </font>
    <font>
      <sz val="12"/>
      <color theme="1"/>
      <name val="メイリオ"/>
      <family val="2"/>
      <charset val="128"/>
    </font>
    <font>
      <b/>
      <sz val="12"/>
      <color theme="1"/>
      <name val="メイリオ"/>
      <family val="3"/>
      <charset val="128"/>
    </font>
    <font>
      <sz val="6"/>
      <name val="メイリオ"/>
      <family val="2"/>
      <charset val="128"/>
    </font>
    <font>
      <b/>
      <sz val="12"/>
      <color theme="1" tint="0.249977111117893"/>
      <name val="メイリオ"/>
      <family val="3"/>
      <charset val="128"/>
    </font>
    <font>
      <sz val="12"/>
      <color theme="1" tint="0.249977111117893"/>
      <name val="メイリオ"/>
      <family val="2"/>
      <charset val="128"/>
    </font>
    <font>
      <sz val="12"/>
      <color theme="1" tint="0.34998626667073579"/>
      <name val="メイリオ"/>
      <family val="2"/>
      <charset val="128"/>
    </font>
    <font>
      <sz val="12"/>
      <color theme="1"/>
      <name val="メイリオ"/>
      <family val="3"/>
      <charset val="128"/>
    </font>
    <font>
      <sz val="12"/>
      <color theme="0"/>
      <name val="メイリオ"/>
      <family val="2"/>
      <charset val="128"/>
    </font>
    <font>
      <sz val="12"/>
      <name val="メイリオ"/>
      <family val="3"/>
      <charset val="128"/>
    </font>
    <font>
      <sz val="12"/>
      <name val="メイリオ"/>
      <family val="2"/>
      <charset val="128"/>
    </font>
    <font>
      <sz val="11"/>
      <color theme="0"/>
      <name val="Calibri"/>
      <family val="2"/>
    </font>
    <font>
      <sz val="11"/>
      <color theme="1" tint="0.34998626667073579"/>
      <name val="Calibri"/>
      <family val="2"/>
    </font>
    <font>
      <b/>
      <sz val="11"/>
      <color rgb="FFFF0000"/>
      <name val="游ゴシック"/>
      <family val="3"/>
      <charset val="128"/>
      <scheme val="minor"/>
    </font>
    <font>
      <b/>
      <sz val="14"/>
      <color rgb="FFFF0000"/>
      <name val="游ゴシック"/>
      <family val="3"/>
      <charset val="128"/>
      <scheme val="minor"/>
    </font>
    <font>
      <b/>
      <sz val="14"/>
      <color rgb="FFFF0000"/>
      <name val="游ゴシック"/>
      <family val="3"/>
      <charset val="128"/>
    </font>
    <font>
      <b/>
      <u/>
      <sz val="12"/>
      <color theme="10"/>
      <name val="BIZ UDP明朝 Medium"/>
      <family val="1"/>
      <charset val="128"/>
    </font>
    <font>
      <sz val="11"/>
      <color indexed="81"/>
      <name val="BIZ UDP明朝 Medium"/>
      <family val="1"/>
      <charset val="128"/>
    </font>
    <font>
      <strike/>
      <sz val="11"/>
      <color theme="1"/>
      <name val="BIZ UDP明朝 Medium"/>
      <family val="1"/>
      <charset val="128"/>
    </font>
    <font>
      <b/>
      <sz val="10"/>
      <color rgb="FFFF0000"/>
      <name val="BIZ UDP明朝 Medium"/>
      <family val="1"/>
      <charset val="128"/>
    </font>
    <font>
      <u/>
      <sz val="10"/>
      <color rgb="FFFF0000"/>
      <name val="HGPｺﾞｼｯｸE"/>
      <family val="3"/>
      <charset val="128"/>
    </font>
    <font>
      <b/>
      <sz val="12"/>
      <color theme="10"/>
      <name val="BIZ UDゴシック"/>
      <family val="3"/>
      <charset val="128"/>
    </font>
    <font>
      <sz val="10"/>
      <color indexed="81"/>
      <name val="HGPｺﾞｼｯｸE"/>
      <family val="3"/>
      <charset val="128"/>
    </font>
    <font>
      <b/>
      <sz val="16"/>
      <name val="游ゴシック"/>
      <family val="3"/>
      <charset val="128"/>
      <scheme val="minor"/>
    </font>
    <font>
      <sz val="12"/>
      <name val="游ゴシック"/>
      <family val="3"/>
      <charset val="128"/>
      <scheme val="minor"/>
    </font>
    <font>
      <b/>
      <sz val="9"/>
      <color indexed="81"/>
      <name val="BIZ UDPゴシック"/>
      <family val="3"/>
      <charset val="128"/>
    </font>
  </fonts>
  <fills count="15">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E3D3"/>
        <bgColor indexed="64"/>
      </patternFill>
    </fill>
    <fill>
      <patternFill patternType="solid">
        <fgColor theme="4" tint="0.39997558519241921"/>
        <bgColor indexed="64"/>
      </patternFill>
    </fill>
    <fill>
      <patternFill patternType="solid">
        <fgColor indexed="12"/>
        <bgColor indexed="64"/>
      </patternFill>
    </fill>
    <fill>
      <patternFill patternType="solid">
        <fgColor indexed="41"/>
        <bgColor indexed="64"/>
      </patternFill>
    </fill>
    <fill>
      <patternFill patternType="solid">
        <fgColor indexed="45"/>
        <bgColor indexed="64"/>
      </patternFill>
    </fill>
    <fill>
      <patternFill patternType="solid">
        <fgColor theme="4" tint="0.59999389629810485"/>
        <bgColor indexed="64"/>
      </patternFill>
    </fill>
    <fill>
      <patternFill patternType="solid">
        <fgColor theme="5" tint="0.79998168889431442"/>
        <bgColor theme="7"/>
      </patternFill>
    </fill>
    <fill>
      <patternFill patternType="solid">
        <fgColor theme="4" tint="0.59999389629810485"/>
        <bgColor theme="7"/>
      </patternFill>
    </fill>
    <fill>
      <patternFill patternType="solid">
        <fgColor theme="0"/>
        <bgColor indexed="64"/>
      </patternFill>
    </fill>
  </fills>
  <borders count="8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medium">
        <color auto="1"/>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auto="1"/>
      </left>
      <right style="thin">
        <color auto="1"/>
      </right>
      <top/>
      <bottom/>
      <diagonal/>
    </border>
    <border>
      <left style="medium">
        <color indexed="64"/>
      </left>
      <right style="thin">
        <color indexed="64"/>
      </right>
      <top style="thin">
        <color indexed="64"/>
      </top>
      <bottom/>
      <diagonal/>
    </border>
    <border>
      <left style="medium">
        <color auto="1"/>
      </left>
      <right style="thin">
        <color auto="1"/>
      </right>
      <top/>
      <bottom style="medium">
        <color indexed="64"/>
      </bottom>
      <diagonal/>
    </border>
    <border>
      <left style="thin">
        <color indexed="64"/>
      </left>
      <right style="thin">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medium">
        <color indexed="64"/>
      </left>
      <right style="thin">
        <color auto="1"/>
      </right>
      <top style="double">
        <color indexed="64"/>
      </top>
      <bottom/>
      <diagonal/>
    </border>
    <border>
      <left style="thin">
        <color indexed="64"/>
      </left>
      <right/>
      <top style="medium">
        <color indexed="64"/>
      </top>
      <bottom/>
      <diagonal/>
    </border>
    <border>
      <left style="thin">
        <color auto="1"/>
      </left>
      <right style="thin">
        <color auto="1"/>
      </right>
      <top style="medium">
        <color auto="1"/>
      </top>
      <bottom/>
      <diagonal/>
    </border>
    <border>
      <left style="thin">
        <color auto="1"/>
      </left>
      <right style="medium">
        <color indexed="64"/>
      </right>
      <top style="medium">
        <color auto="1"/>
      </top>
      <bottom/>
      <diagonal/>
    </border>
    <border>
      <left style="medium">
        <color auto="1"/>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auto="1"/>
      </left>
      <right style="thin">
        <color auto="1"/>
      </right>
      <top/>
      <bottom style="double">
        <color indexed="64"/>
      </bottom>
      <diagonal/>
    </border>
    <border>
      <left style="medium">
        <color indexed="64"/>
      </left>
      <right style="thin">
        <color indexed="64"/>
      </right>
      <top style="double">
        <color indexed="64"/>
      </top>
      <bottom style="double">
        <color indexed="64"/>
      </bottom>
      <diagonal/>
    </border>
    <border>
      <left style="thin">
        <color auto="1"/>
      </left>
      <right style="thin">
        <color auto="1"/>
      </right>
      <top style="double">
        <color indexed="64"/>
      </top>
      <bottom style="medium">
        <color indexed="64"/>
      </bottom>
      <diagonal/>
    </border>
    <border>
      <left style="thin">
        <color auto="1"/>
      </left>
      <right style="medium">
        <color indexed="64"/>
      </right>
      <top style="double">
        <color indexed="64"/>
      </top>
      <bottom style="medium">
        <color indexed="64"/>
      </bottom>
      <diagonal/>
    </border>
    <border>
      <left style="thin">
        <color auto="1"/>
      </left>
      <right style="medium">
        <color indexed="64"/>
      </right>
      <top style="thin">
        <color indexed="64"/>
      </top>
      <bottom/>
      <diagonal/>
    </border>
    <border>
      <left style="thin">
        <color indexed="64"/>
      </left>
      <right style="medium">
        <color indexed="64"/>
      </right>
      <top/>
      <bottom style="medium">
        <color indexed="64"/>
      </bottom>
      <diagonal/>
    </border>
    <border>
      <left style="thin">
        <color auto="1"/>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thin">
        <color indexed="64"/>
      </top>
      <bottom style="thin">
        <color indexed="64"/>
      </bottom>
      <diagonal/>
    </border>
    <border>
      <left/>
      <right style="medium">
        <color indexed="64"/>
      </right>
      <top/>
      <bottom style="thin">
        <color indexed="64"/>
      </bottom>
      <diagonal/>
    </border>
    <border>
      <left style="hair">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Up="1" diagonalDown="1">
      <left style="thin">
        <color indexed="64"/>
      </left>
      <right style="thin">
        <color indexed="64"/>
      </right>
      <top style="double">
        <color indexed="64"/>
      </top>
      <bottom style="thin">
        <color indexed="64"/>
      </bottom>
      <diagonal style="thin">
        <color indexed="64"/>
      </diagonal>
    </border>
    <border>
      <left/>
      <right style="dotted">
        <color indexed="10"/>
      </right>
      <top style="thin">
        <color indexed="64"/>
      </top>
      <bottom style="thin">
        <color indexed="64"/>
      </bottom>
      <diagonal/>
    </border>
    <border>
      <left style="thin">
        <color indexed="64"/>
      </left>
      <right style="dashed">
        <color indexed="48"/>
      </right>
      <top style="thin">
        <color indexed="64"/>
      </top>
      <bottom style="thin">
        <color indexed="64"/>
      </bottom>
      <diagonal/>
    </border>
    <border>
      <left style="dotted">
        <color indexed="10"/>
      </left>
      <right style="dashed">
        <color indexed="48"/>
      </right>
      <top style="thin">
        <color indexed="64"/>
      </top>
      <bottom style="thin">
        <color indexed="64"/>
      </bottom>
      <diagonal/>
    </border>
    <border>
      <left style="thin">
        <color indexed="64"/>
      </left>
      <right style="dashed">
        <color indexed="48"/>
      </right>
      <top/>
      <bottom style="thin">
        <color indexed="64"/>
      </bottom>
      <diagonal/>
    </border>
    <border>
      <left/>
      <right style="dotted">
        <color indexed="10"/>
      </right>
      <top/>
      <bottom style="thin">
        <color indexed="64"/>
      </bottom>
      <diagonal/>
    </border>
    <border>
      <left style="dotted">
        <color indexed="10"/>
      </left>
      <right style="dashed">
        <color indexed="48"/>
      </right>
      <top/>
      <bottom style="thin">
        <color indexed="64"/>
      </bottom>
      <diagonal/>
    </border>
    <border>
      <left style="thin">
        <color indexed="64"/>
      </left>
      <right style="thin">
        <color indexed="64"/>
      </right>
      <top style="thin">
        <color indexed="64"/>
      </top>
      <bottom style="hair">
        <color indexed="48"/>
      </bottom>
      <diagonal/>
    </border>
    <border>
      <left style="thin">
        <color indexed="64"/>
      </left>
      <right style="dotted">
        <color indexed="10"/>
      </right>
      <top style="thin">
        <color indexed="64"/>
      </top>
      <bottom style="hair">
        <color indexed="48"/>
      </bottom>
      <diagonal/>
    </border>
    <border>
      <left style="dotted">
        <color indexed="10"/>
      </left>
      <right style="thin">
        <color indexed="64"/>
      </right>
      <top style="thin">
        <color indexed="64"/>
      </top>
      <bottom style="hair">
        <color indexed="48"/>
      </bottom>
      <diagonal/>
    </border>
    <border>
      <left style="thin">
        <color indexed="64"/>
      </left>
      <right style="thin">
        <color indexed="64"/>
      </right>
      <top style="double">
        <color indexed="64"/>
      </top>
      <bottom style="double">
        <color indexed="64"/>
      </bottom>
      <diagonal/>
    </border>
  </borders>
  <cellStyleXfs count="12">
    <xf numFmtId="0" fontId="0" fillId="0" borderId="0"/>
    <xf numFmtId="0" fontId="1" fillId="0" borderId="0"/>
    <xf numFmtId="0" fontId="5" fillId="0" borderId="0">
      <alignment vertical="center"/>
    </xf>
    <xf numFmtId="0" fontId="1" fillId="0" borderId="0">
      <alignment vertical="center"/>
    </xf>
    <xf numFmtId="0" fontId="8" fillId="0" borderId="0">
      <alignment vertical="center"/>
    </xf>
    <xf numFmtId="38" fontId="1" fillId="0" borderId="0" applyFont="0" applyFill="0" applyBorder="0" applyAlignment="0" applyProtection="0">
      <alignment vertical="center"/>
    </xf>
    <xf numFmtId="0" fontId="1" fillId="0" borderId="0">
      <alignment vertical="center"/>
    </xf>
    <xf numFmtId="0" fontId="14" fillId="0" borderId="0"/>
    <xf numFmtId="0" fontId="1" fillId="0" borderId="0">
      <alignment vertical="center"/>
    </xf>
    <xf numFmtId="38" fontId="14" fillId="0" borderId="0" applyFont="0" applyFill="0" applyBorder="0" applyAlignment="0" applyProtection="0">
      <alignment vertical="center"/>
    </xf>
    <xf numFmtId="0" fontId="74" fillId="0" borderId="0" applyNumberFormat="0" applyFill="0" applyBorder="0" applyAlignment="0" applyProtection="0"/>
    <xf numFmtId="0" fontId="91" fillId="0" borderId="0">
      <alignment vertical="center"/>
    </xf>
  </cellStyleXfs>
  <cellXfs count="793">
    <xf numFmtId="0" fontId="0" fillId="0" borderId="0" xfId="0"/>
    <xf numFmtId="0" fontId="0" fillId="0" borderId="0" xfId="0" applyAlignment="1">
      <alignment horizontal="center"/>
    </xf>
    <xf numFmtId="0" fontId="11" fillId="0" borderId="0" xfId="0" applyFont="1"/>
    <xf numFmtId="0" fontId="7" fillId="0" borderId="0" xfId="0" applyFont="1" applyAlignment="1">
      <alignment horizontal="left"/>
    </xf>
    <xf numFmtId="0" fontId="0" fillId="0" borderId="0" xfId="0" applyAlignment="1">
      <alignment vertical="top" wrapText="1"/>
    </xf>
    <xf numFmtId="0" fontId="0" fillId="0" borderId="29" xfId="0" applyBorder="1" applyAlignment="1">
      <alignment horizontal="center"/>
    </xf>
    <xf numFmtId="0" fontId="0" fillId="2" borderId="29" xfId="0" applyFill="1" applyBorder="1"/>
    <xf numFmtId="0" fontId="0" fillId="0" borderId="14" xfId="0" applyBorder="1" applyAlignment="1">
      <alignment horizontal="center"/>
    </xf>
    <xf numFmtId="0" fontId="0" fillId="0" borderId="14" xfId="0" applyBorder="1"/>
    <xf numFmtId="0" fontId="20" fillId="0" borderId="0" xfId="2" applyFont="1">
      <alignment vertical="center"/>
    </xf>
    <xf numFmtId="0" fontId="21" fillId="0" borderId="4" xfId="2" applyFont="1" applyBorder="1" applyAlignment="1">
      <alignment horizontal="center" vertical="center"/>
    </xf>
    <xf numFmtId="0" fontId="21" fillId="0" borderId="0" xfId="2" applyFont="1" applyAlignment="1">
      <alignment horizontal="center" vertical="center"/>
    </xf>
    <xf numFmtId="0" fontId="21" fillId="0" borderId="5" xfId="2" applyFont="1" applyBorder="1" applyAlignment="1">
      <alignment horizontal="center" vertical="center"/>
    </xf>
    <xf numFmtId="0" fontId="20" fillId="0" borderId="4" xfId="2" applyFont="1" applyBorder="1" applyAlignment="1">
      <alignment horizontal="justify" vertical="center"/>
    </xf>
    <xf numFmtId="0" fontId="20" fillId="0" borderId="5" xfId="2" applyFont="1" applyBorder="1">
      <alignment vertical="center"/>
    </xf>
    <xf numFmtId="0" fontId="20" fillId="0" borderId="4" xfId="2" applyFont="1" applyBorder="1" applyAlignment="1">
      <alignment horizontal="center" vertical="center"/>
    </xf>
    <xf numFmtId="0" fontId="20" fillId="0" borderId="0" xfId="2" applyFont="1" applyAlignment="1">
      <alignment horizontal="center" vertical="center"/>
    </xf>
    <xf numFmtId="0" fontId="20" fillId="0" borderId="5" xfId="2" applyFont="1" applyBorder="1" applyAlignment="1">
      <alignment horizontal="center" vertical="center"/>
    </xf>
    <xf numFmtId="0" fontId="20" fillId="0" borderId="4" xfId="2" applyFont="1" applyBorder="1" applyAlignment="1">
      <alignment vertical="top"/>
    </xf>
    <xf numFmtId="0" fontId="20" fillId="0" borderId="4" xfId="2" applyFont="1" applyBorder="1">
      <alignment vertical="center"/>
    </xf>
    <xf numFmtId="0" fontId="23" fillId="0" borderId="4" xfId="2" applyFont="1" applyBorder="1" applyAlignment="1">
      <alignment horizontal="right" vertical="center"/>
    </xf>
    <xf numFmtId="0" fontId="20" fillId="0" borderId="0" xfId="2" applyFont="1" applyAlignment="1">
      <alignment horizontal="right" vertical="center"/>
    </xf>
    <xf numFmtId="0" fontId="20" fillId="0" borderId="6" xfId="2" applyFont="1" applyBorder="1" applyAlignment="1">
      <alignment vertical="top"/>
    </xf>
    <xf numFmtId="0" fontId="20" fillId="0" borderId="7" xfId="2" applyFont="1" applyBorder="1">
      <alignment vertical="center"/>
    </xf>
    <xf numFmtId="0" fontId="20" fillId="0" borderId="8" xfId="2" applyFont="1" applyBorder="1">
      <alignment vertical="center"/>
    </xf>
    <xf numFmtId="0" fontId="20" fillId="0" borderId="0" xfId="0" applyFont="1"/>
    <xf numFmtId="0" fontId="22" fillId="0" borderId="0" xfId="0" applyFont="1"/>
    <xf numFmtId="0" fontId="22" fillId="0" borderId="0" xfId="2" applyFont="1">
      <alignment vertical="center"/>
    </xf>
    <xf numFmtId="0" fontId="27" fillId="0" borderId="0" xfId="2" applyFont="1">
      <alignment vertical="center"/>
    </xf>
    <xf numFmtId="0" fontId="23" fillId="0" borderId="0" xfId="2" applyFont="1" applyAlignment="1">
      <alignment horizontal="right" vertical="center"/>
    </xf>
    <xf numFmtId="0" fontId="23" fillId="0" borderId="0" xfId="2" applyFont="1">
      <alignment vertical="center"/>
    </xf>
    <xf numFmtId="0" fontId="22" fillId="0" borderId="0" xfId="0" applyFont="1" applyAlignment="1">
      <alignment horizontal="left" vertical="top" wrapText="1"/>
    </xf>
    <xf numFmtId="0" fontId="22" fillId="0" borderId="0" xfId="0" applyFont="1" applyAlignment="1">
      <alignment vertical="top" wrapText="1"/>
    </xf>
    <xf numFmtId="0" fontId="22" fillId="0" borderId="0" xfId="0" applyFont="1" applyAlignment="1">
      <alignment shrinkToFit="1"/>
    </xf>
    <xf numFmtId="0" fontId="30" fillId="0" borderId="0" xfId="3" applyFont="1">
      <alignment vertical="center"/>
    </xf>
    <xf numFmtId="0" fontId="30" fillId="0" borderId="0" xfId="3" applyFont="1" applyAlignment="1">
      <alignment horizontal="distributed" vertical="center"/>
    </xf>
    <xf numFmtId="0" fontId="30" fillId="0" borderId="0" xfId="3" applyFont="1" applyAlignment="1">
      <alignment vertical="center" shrinkToFit="1"/>
    </xf>
    <xf numFmtId="0" fontId="31" fillId="0" borderId="0" xfId="3" applyFont="1">
      <alignment vertical="center"/>
    </xf>
    <xf numFmtId="0" fontId="32" fillId="0" borderId="27" xfId="3" applyFont="1" applyBorder="1" applyAlignment="1">
      <alignment horizontal="center" vertical="center"/>
    </xf>
    <xf numFmtId="0" fontId="30" fillId="0" borderId="27" xfId="3" applyFont="1" applyBorder="1" applyAlignment="1">
      <alignment horizontal="center" vertical="center"/>
    </xf>
    <xf numFmtId="0" fontId="30" fillId="0" borderId="2" xfId="3" applyFont="1" applyBorder="1" applyAlignment="1">
      <alignment horizontal="center" vertical="center"/>
    </xf>
    <xf numFmtId="0" fontId="30" fillId="0" borderId="2" xfId="3" applyFont="1" applyBorder="1">
      <alignment vertical="center"/>
    </xf>
    <xf numFmtId="0" fontId="30" fillId="0" borderId="2" xfId="3" applyFont="1" applyBorder="1" applyAlignment="1">
      <alignment horizontal="right" vertical="center"/>
    </xf>
    <xf numFmtId="0" fontId="37" fillId="0" borderId="0" xfId="6" applyFont="1">
      <alignment vertical="center"/>
    </xf>
    <xf numFmtId="0" fontId="41" fillId="0" borderId="0" xfId="6" applyFont="1" applyAlignment="1">
      <alignment horizontal="center" vertical="center"/>
    </xf>
    <xf numFmtId="0" fontId="41" fillId="0" borderId="0" xfId="6" applyFont="1">
      <alignment vertical="center"/>
    </xf>
    <xf numFmtId="0" fontId="41" fillId="0" borderId="0" xfId="6" applyFont="1" applyAlignment="1">
      <alignment vertical="center" wrapText="1"/>
    </xf>
    <xf numFmtId="0" fontId="42" fillId="0" borderId="43" xfId="6" applyFont="1" applyBorder="1" applyAlignment="1">
      <alignment vertical="center" wrapText="1"/>
    </xf>
    <xf numFmtId="0" fontId="42" fillId="0" borderId="0" xfId="6" applyFont="1" applyAlignment="1">
      <alignment horizontal="center" vertical="center"/>
    </xf>
    <xf numFmtId="0" fontId="39" fillId="0" borderId="0" xfId="6" applyFont="1">
      <alignment vertical="center"/>
    </xf>
    <xf numFmtId="0" fontId="39" fillId="0" borderId="0" xfId="6" applyFont="1" applyAlignment="1">
      <alignment horizontal="center" vertical="center"/>
    </xf>
    <xf numFmtId="0" fontId="19" fillId="0" borderId="0" xfId="7" applyFont="1" applyAlignment="1">
      <alignment vertical="center"/>
    </xf>
    <xf numFmtId="0" fontId="19" fillId="0" borderId="0" xfId="7" applyFont="1" applyAlignment="1">
      <alignment horizontal="center" vertical="center"/>
    </xf>
    <xf numFmtId="0" fontId="44" fillId="0" borderId="0" xfId="7" applyFont="1" applyAlignment="1">
      <alignment vertical="center"/>
    </xf>
    <xf numFmtId="0" fontId="18" fillId="0" borderId="0" xfId="7" applyFont="1" applyAlignment="1">
      <alignment vertical="center"/>
    </xf>
    <xf numFmtId="0" fontId="44" fillId="0" borderId="0" xfId="7" applyFont="1" applyAlignment="1">
      <alignment horizontal="center" vertical="center"/>
    </xf>
    <xf numFmtId="0" fontId="19" fillId="0" borderId="0" xfId="7" applyFont="1" applyAlignment="1">
      <alignment horizontal="left" vertical="center"/>
    </xf>
    <xf numFmtId="0" fontId="36" fillId="0" borderId="46" xfId="6" applyFont="1" applyBorder="1" applyAlignment="1">
      <alignment horizontal="center" vertical="center"/>
    </xf>
    <xf numFmtId="0" fontId="17" fillId="0" borderId="40" xfId="7" applyFont="1" applyBorder="1" applyAlignment="1">
      <alignment horizontal="center" vertical="center" wrapText="1"/>
    </xf>
    <xf numFmtId="0" fontId="17" fillId="0" borderId="32" xfId="7" applyFont="1" applyBorder="1" applyAlignment="1">
      <alignment horizontal="center" vertical="center" wrapText="1"/>
    </xf>
    <xf numFmtId="0" fontId="42" fillId="0" borderId="29" xfId="6" applyFont="1" applyBorder="1" applyAlignment="1">
      <alignment horizontal="center" vertical="center"/>
    </xf>
    <xf numFmtId="0" fontId="37" fillId="0" borderId="0" xfId="6" applyFont="1" applyAlignment="1">
      <alignment vertical="center" wrapText="1"/>
    </xf>
    <xf numFmtId="0" fontId="0" fillId="0" borderId="0" xfId="0" applyAlignment="1">
      <alignment horizontal="left"/>
    </xf>
    <xf numFmtId="0" fontId="30" fillId="0" borderId="0" xfId="2" applyFont="1">
      <alignment vertical="center"/>
    </xf>
    <xf numFmtId="0" fontId="47" fillId="0" borderId="52" xfId="7" applyFont="1" applyBorder="1" applyAlignment="1">
      <alignment horizontal="center" vertical="center" wrapText="1"/>
    </xf>
    <xf numFmtId="0" fontId="50" fillId="0" borderId="22" xfId="7" applyFont="1" applyBorder="1" applyAlignment="1">
      <alignment horizontal="center" vertical="center"/>
    </xf>
    <xf numFmtId="0" fontId="50" fillId="0" borderId="55" xfId="7" applyFont="1" applyBorder="1" applyAlignment="1">
      <alignment horizontal="center" vertical="center"/>
    </xf>
    <xf numFmtId="0" fontId="50" fillId="0" borderId="56" xfId="7" applyFont="1" applyBorder="1" applyAlignment="1">
      <alignment horizontal="center" vertical="center" wrapText="1"/>
    </xf>
    <xf numFmtId="0" fontId="50" fillId="0" borderId="56" xfId="7" applyFont="1" applyBorder="1" applyAlignment="1">
      <alignment horizontal="center" vertical="center"/>
    </xf>
    <xf numFmtId="0" fontId="50" fillId="0" borderId="57" xfId="7" applyFont="1" applyBorder="1" applyAlignment="1">
      <alignment horizontal="center" vertical="center"/>
    </xf>
    <xf numFmtId="49" fontId="59" fillId="0" borderId="59" xfId="7" applyNumberFormat="1" applyFont="1" applyBorder="1" applyAlignment="1">
      <alignment horizontal="center" vertical="center"/>
    </xf>
    <xf numFmtId="0" fontId="59" fillId="0" borderId="59" xfId="7" applyFont="1" applyBorder="1" applyAlignment="1">
      <alignment vertical="center" wrapText="1"/>
    </xf>
    <xf numFmtId="49" fontId="59" fillId="0" borderId="29" xfId="7" applyNumberFormat="1" applyFont="1" applyBorder="1" applyAlignment="1">
      <alignment horizontal="center" vertical="center"/>
    </xf>
    <xf numFmtId="0" fontId="59" fillId="0" borderId="29" xfId="7" applyFont="1" applyBorder="1" applyAlignment="1">
      <alignment vertical="center" wrapText="1"/>
    </xf>
    <xf numFmtId="49" fontId="59" fillId="0" borderId="37" xfId="7" applyNumberFormat="1" applyFont="1" applyBorder="1" applyAlignment="1">
      <alignment horizontal="center" vertical="center"/>
    </xf>
    <xf numFmtId="0" fontId="59" fillId="0" borderId="37" xfId="7" applyFont="1" applyBorder="1" applyAlignment="1">
      <alignment horizontal="center" vertical="center"/>
    </xf>
    <xf numFmtId="0" fontId="59" fillId="0" borderId="30" xfId="7" applyFont="1" applyBorder="1" applyAlignment="1">
      <alignment horizontal="center" vertical="center"/>
    </xf>
    <xf numFmtId="0" fontId="59" fillId="0" borderId="30" xfId="7" applyFont="1" applyBorder="1" applyAlignment="1">
      <alignment vertical="center"/>
    </xf>
    <xf numFmtId="0" fontId="59" fillId="0" borderId="50" xfId="7" applyFont="1" applyBorder="1" applyAlignment="1">
      <alignment vertical="center"/>
    </xf>
    <xf numFmtId="0" fontId="14" fillId="0" borderId="0" xfId="7"/>
    <xf numFmtId="0" fontId="13" fillId="0" borderId="0" xfId="7" applyFont="1"/>
    <xf numFmtId="0" fontId="6" fillId="0" borderId="0" xfId="7" applyFont="1" applyAlignment="1">
      <alignment horizontal="right"/>
    </xf>
    <xf numFmtId="0" fontId="11" fillId="0" borderId="0" xfId="7" applyFont="1" applyAlignment="1">
      <alignment horizontal="right"/>
    </xf>
    <xf numFmtId="0" fontId="10" fillId="0" borderId="0" xfId="7" applyFont="1" applyAlignment="1">
      <alignment horizontal="right"/>
    </xf>
    <xf numFmtId="0" fontId="59" fillId="0" borderId="37" xfId="7" applyFont="1" applyBorder="1" applyAlignment="1">
      <alignment horizontal="left" vertical="center" wrapText="1" shrinkToFit="1"/>
    </xf>
    <xf numFmtId="0" fontId="59" fillId="0" borderId="29" xfId="7" applyFont="1" applyBorder="1" applyAlignment="1">
      <alignment horizontal="left" vertical="center" wrapText="1" shrinkToFit="1"/>
    </xf>
    <xf numFmtId="0" fontId="59" fillId="0" borderId="59" xfId="7" applyFont="1" applyBorder="1" applyAlignment="1">
      <alignment horizontal="center" vertical="center"/>
    </xf>
    <xf numFmtId="0" fontId="59" fillId="0" borderId="29" xfId="7" applyFont="1" applyBorder="1" applyAlignment="1">
      <alignment horizontal="center" vertical="center"/>
    </xf>
    <xf numFmtId="0" fontId="59" fillId="0" borderId="26" xfId="7" applyFont="1" applyBorder="1" applyAlignment="1">
      <alignment horizontal="center" vertical="center"/>
    </xf>
    <xf numFmtId="0" fontId="59" fillId="0" borderId="26" xfId="7" applyFont="1" applyBorder="1" applyAlignment="1">
      <alignment vertical="center" wrapText="1"/>
    </xf>
    <xf numFmtId="0" fontId="59" fillId="0" borderId="27" xfId="7" applyFont="1" applyBorder="1" applyAlignment="1">
      <alignment horizontal="center" vertical="center"/>
    </xf>
    <xf numFmtId="0" fontId="59" fillId="0" borderId="27" xfId="7" applyFont="1" applyBorder="1" applyAlignment="1">
      <alignment horizontal="left" vertical="center" wrapText="1" shrinkToFit="1"/>
    </xf>
    <xf numFmtId="0" fontId="59" fillId="0" borderId="59" xfId="7" applyFont="1" applyBorder="1" applyAlignment="1">
      <alignment horizontal="left" vertical="center" wrapText="1" shrinkToFit="1"/>
    </xf>
    <xf numFmtId="0" fontId="59" fillId="0" borderId="27" xfId="7" applyFont="1" applyBorder="1" applyAlignment="1">
      <alignment vertical="center" wrapText="1"/>
    </xf>
    <xf numFmtId="0" fontId="59" fillId="0" borderId="30" xfId="7" applyFont="1" applyBorder="1" applyAlignment="1">
      <alignment vertical="center" wrapText="1"/>
    </xf>
    <xf numFmtId="0" fontId="65" fillId="0" borderId="29" xfId="7" applyFont="1" applyBorder="1" applyAlignment="1">
      <alignment vertical="center"/>
    </xf>
    <xf numFmtId="0" fontId="59" fillId="0" borderId="51" xfId="7" applyFont="1" applyBorder="1" applyAlignment="1">
      <alignment horizontal="center" vertical="center"/>
    </xf>
    <xf numFmtId="0" fontId="59" fillId="0" borderId="51" xfId="7" applyFont="1" applyBorder="1" applyAlignment="1">
      <alignment horizontal="left" vertical="center" wrapText="1" shrinkToFit="1"/>
    </xf>
    <xf numFmtId="0" fontId="51" fillId="0" borderId="0" xfId="7" applyFont="1" applyAlignment="1">
      <alignment horizontal="center" vertical="center"/>
    </xf>
    <xf numFmtId="0" fontId="50" fillId="0" borderId="14" xfId="7" applyFont="1" applyBorder="1" applyAlignment="1">
      <alignment horizontal="center" vertical="center"/>
    </xf>
    <xf numFmtId="0" fontId="51" fillId="0" borderId="15" xfId="7" applyFont="1" applyBorder="1" applyAlignment="1">
      <alignment horizontal="center" vertical="center"/>
    </xf>
    <xf numFmtId="0" fontId="66" fillId="0" borderId="0" xfId="6" applyFont="1">
      <alignment vertical="center"/>
    </xf>
    <xf numFmtId="0" fontId="66" fillId="0" borderId="0" xfId="6" applyFont="1" applyAlignment="1">
      <alignment horizontal="left" vertical="center" wrapText="1"/>
    </xf>
    <xf numFmtId="49" fontId="66" fillId="0" borderId="0" xfId="6" applyNumberFormat="1" applyFont="1">
      <alignment vertical="center"/>
    </xf>
    <xf numFmtId="0" fontId="66" fillId="0" borderId="29" xfId="2" applyFont="1" applyBorder="1" applyAlignment="1">
      <alignment vertical="center" shrinkToFit="1"/>
    </xf>
    <xf numFmtId="49" fontId="66" fillId="0" borderId="0" xfId="6" applyNumberFormat="1" applyFont="1" applyAlignment="1">
      <alignment horizontal="left" vertical="center"/>
    </xf>
    <xf numFmtId="0" fontId="66" fillId="0" borderId="0" xfId="6" applyFont="1" applyAlignment="1">
      <alignment horizontal="center" vertical="center"/>
    </xf>
    <xf numFmtId="0" fontId="66" fillId="0" borderId="0" xfId="6" applyFont="1" applyAlignment="1">
      <alignment horizontal="left" vertical="top" wrapText="1"/>
    </xf>
    <xf numFmtId="0" fontId="66" fillId="0" borderId="2" xfId="2" applyFont="1" applyBorder="1">
      <alignment vertical="center"/>
    </xf>
    <xf numFmtId="0" fontId="66" fillId="0" borderId="1" xfId="2" applyFont="1" applyBorder="1">
      <alignment vertical="center"/>
    </xf>
    <xf numFmtId="0" fontId="66" fillId="0" borderId="72" xfId="2" applyFont="1" applyBorder="1">
      <alignment vertical="center"/>
    </xf>
    <xf numFmtId="0" fontId="66" fillId="0" borderId="14" xfId="2" applyFont="1" applyBorder="1">
      <alignment vertical="center"/>
    </xf>
    <xf numFmtId="0" fontId="66" fillId="0" borderId="0" xfId="2" applyFont="1">
      <alignment vertical="center"/>
    </xf>
    <xf numFmtId="0" fontId="66" fillId="0" borderId="72" xfId="2" applyFont="1" applyBorder="1" applyAlignment="1">
      <alignment vertical="center" shrinkToFit="1"/>
    </xf>
    <xf numFmtId="0" fontId="66" fillId="0" borderId="30" xfId="6" applyFont="1" applyBorder="1">
      <alignment vertical="center"/>
    </xf>
    <xf numFmtId="0" fontId="66" fillId="0" borderId="0" xfId="6" applyFont="1" applyAlignment="1">
      <alignment vertical="top" wrapText="1"/>
    </xf>
    <xf numFmtId="0" fontId="66" fillId="0" borderId="0" xfId="6" applyFont="1" applyAlignment="1">
      <alignment vertical="top"/>
    </xf>
    <xf numFmtId="0" fontId="66" fillId="0" borderId="0" xfId="6" applyFont="1" applyAlignment="1">
      <alignment horizontal="right" vertical="center"/>
    </xf>
    <xf numFmtId="0" fontId="66" fillId="0" borderId="0" xfId="6" applyFont="1" applyAlignment="1"/>
    <xf numFmtId="0" fontId="59" fillId="0" borderId="0" xfId="6" applyFont="1">
      <alignment vertical="center"/>
    </xf>
    <xf numFmtId="0" fontId="30" fillId="0" borderId="4" xfId="2" applyFont="1" applyBorder="1" applyAlignment="1">
      <alignment horizontal="left" vertical="center"/>
    </xf>
    <xf numFmtId="0" fontId="20" fillId="0" borderId="0" xfId="2" applyFont="1" applyAlignment="1">
      <alignment vertical="top"/>
    </xf>
    <xf numFmtId="0" fontId="78" fillId="0" borderId="0" xfId="10" applyFont="1" applyAlignment="1">
      <alignment vertical="center"/>
    </xf>
    <xf numFmtId="0" fontId="78" fillId="0" borderId="0" xfId="10" applyFont="1"/>
    <xf numFmtId="0" fontId="42" fillId="0" borderId="76" xfId="6" applyFont="1" applyBorder="1" applyAlignment="1">
      <alignment horizontal="center" vertical="center" wrapText="1"/>
    </xf>
    <xf numFmtId="0" fontId="42" fillId="0" borderId="52" xfId="6" applyFont="1" applyBorder="1" applyAlignment="1">
      <alignment horizontal="center" vertical="center" wrapText="1"/>
    </xf>
    <xf numFmtId="0" fontId="50" fillId="0" borderId="0" xfId="7" applyFont="1" applyAlignment="1">
      <alignment vertical="center"/>
    </xf>
    <xf numFmtId="0" fontId="49" fillId="0" borderId="0" xfId="7" applyFont="1" applyAlignment="1">
      <alignment vertical="center"/>
    </xf>
    <xf numFmtId="0" fontId="50" fillId="0" borderId="0" xfId="7" applyFont="1" applyAlignment="1">
      <alignment horizontal="center" vertical="center"/>
    </xf>
    <xf numFmtId="0" fontId="50" fillId="0" borderId="7" xfId="7" applyFont="1" applyBorder="1" applyAlignment="1">
      <alignment horizontal="center" vertical="center"/>
    </xf>
    <xf numFmtId="0" fontId="51" fillId="0" borderId="11" xfId="7" applyFont="1" applyBorder="1" applyAlignment="1">
      <alignment horizontal="center" vertical="center"/>
    </xf>
    <xf numFmtId="0" fontId="50" fillId="0" borderId="10" xfId="7" applyFont="1" applyBorder="1" applyAlignment="1">
      <alignment horizontal="center" vertical="center"/>
    </xf>
    <xf numFmtId="0" fontId="51" fillId="0" borderId="6" xfId="7" applyFont="1" applyBorder="1" applyAlignment="1">
      <alignment horizontal="center" vertical="center"/>
    </xf>
    <xf numFmtId="0" fontId="50" fillId="0" borderId="37" xfId="7" applyFont="1" applyBorder="1" applyAlignment="1">
      <alignment horizontal="center" vertical="center"/>
    </xf>
    <xf numFmtId="0" fontId="66" fillId="0" borderId="0" xfId="6" applyFont="1" applyAlignment="1">
      <alignment vertical="center" wrapText="1"/>
    </xf>
    <xf numFmtId="0" fontId="85" fillId="8" borderId="8" xfId="0" applyFont="1" applyFill="1" applyBorder="1" applyAlignment="1">
      <alignment horizontal="center" vertical="center" wrapText="1"/>
    </xf>
    <xf numFmtId="0" fontId="87" fillId="0" borderId="6" xfId="0" applyFont="1" applyBorder="1" applyAlignment="1">
      <alignment horizontal="center" vertical="center"/>
    </xf>
    <xf numFmtId="0" fontId="87" fillId="0" borderId="8" xfId="0" applyFont="1" applyBorder="1" applyAlignment="1">
      <alignment horizontal="center" vertical="center"/>
    </xf>
    <xf numFmtId="0" fontId="90" fillId="9" borderId="1" xfId="1" applyFont="1" applyFill="1" applyBorder="1" applyAlignment="1">
      <alignment vertical="center"/>
    </xf>
    <xf numFmtId="0" fontId="90" fillId="9" borderId="2" xfId="1" applyFont="1" applyFill="1" applyBorder="1" applyAlignment="1">
      <alignment vertical="center"/>
    </xf>
    <xf numFmtId="0" fontId="90" fillId="9" borderId="28" xfId="1" applyFont="1" applyFill="1" applyBorder="1" applyAlignment="1">
      <alignment vertical="center"/>
    </xf>
    <xf numFmtId="0" fontId="90" fillId="10" borderId="1" xfId="1" applyFont="1" applyFill="1" applyBorder="1" applyAlignment="1">
      <alignment vertical="center"/>
    </xf>
    <xf numFmtId="0" fontId="90" fillId="10" borderId="2" xfId="1" applyFont="1" applyFill="1" applyBorder="1" applyAlignment="1">
      <alignment vertical="center"/>
    </xf>
    <xf numFmtId="0" fontId="90" fillId="10" borderId="3" xfId="1" applyFont="1" applyFill="1" applyBorder="1" applyAlignment="1">
      <alignment vertical="center"/>
    </xf>
    <xf numFmtId="0" fontId="59" fillId="9" borderId="80" xfId="1" applyFont="1" applyFill="1" applyBorder="1" applyAlignment="1">
      <alignment horizontal="center" vertical="center"/>
    </xf>
    <xf numFmtId="0" fontId="59" fillId="9" borderId="81" xfId="1" applyFont="1" applyFill="1" applyBorder="1" applyAlignment="1">
      <alignment horizontal="center" vertical="center"/>
    </xf>
    <xf numFmtId="0" fontId="59" fillId="9" borderId="82" xfId="1" applyFont="1" applyFill="1" applyBorder="1" applyAlignment="1">
      <alignment horizontal="center" vertical="center"/>
    </xf>
    <xf numFmtId="0" fontId="59" fillId="10" borderId="80" xfId="1" applyFont="1" applyFill="1" applyBorder="1" applyAlignment="1">
      <alignment horizontal="center" vertical="center"/>
    </xf>
    <xf numFmtId="0" fontId="59" fillId="10" borderId="81" xfId="1" applyFont="1" applyFill="1" applyBorder="1" applyAlignment="1">
      <alignment horizontal="center" vertical="center"/>
    </xf>
    <xf numFmtId="0" fontId="59" fillId="10" borderId="82" xfId="1" applyFont="1" applyFill="1" applyBorder="1" applyAlignment="1">
      <alignment horizontal="center" vertical="center"/>
    </xf>
    <xf numFmtId="0" fontId="91" fillId="0" borderId="0" xfId="11" applyAlignment="1">
      <alignment horizontal="left" vertical="center"/>
    </xf>
    <xf numFmtId="0" fontId="91" fillId="0" borderId="0" xfId="11">
      <alignment vertical="center"/>
    </xf>
    <xf numFmtId="49" fontId="92" fillId="5" borderId="29" xfId="11" applyNumberFormat="1" applyFont="1" applyFill="1" applyBorder="1" applyAlignment="1">
      <alignment horizontal="center" vertical="center"/>
    </xf>
    <xf numFmtId="0" fontId="94" fillId="13" borderId="29" xfId="11" applyFont="1" applyFill="1" applyBorder="1" applyAlignment="1">
      <alignment horizontal="center" vertical="center"/>
    </xf>
    <xf numFmtId="49" fontId="95" fillId="0" borderId="29" xfId="11" applyNumberFormat="1" applyFont="1" applyBorder="1" applyAlignment="1">
      <alignment horizontal="center" vertical="center"/>
    </xf>
    <xf numFmtId="49" fontId="95" fillId="0" borderId="29" xfId="11" applyNumberFormat="1" applyFont="1" applyBorder="1">
      <alignment vertical="center"/>
    </xf>
    <xf numFmtId="0" fontId="96" fillId="0" borderId="29" xfId="11" applyFont="1" applyBorder="1" applyAlignment="1">
      <alignment horizontal="right" vertical="center"/>
    </xf>
    <xf numFmtId="0" fontId="96" fillId="0" borderId="0" xfId="11" applyFont="1" applyAlignment="1">
      <alignment horizontal="left" vertical="center"/>
    </xf>
    <xf numFmtId="49" fontId="97" fillId="0" borderId="29" xfId="7" applyNumberFormat="1" applyFont="1" applyBorder="1" applyAlignment="1">
      <alignment horizontal="center" vertical="center"/>
    </xf>
    <xf numFmtId="49" fontId="97" fillId="0" borderId="29" xfId="7" applyNumberFormat="1" applyFont="1" applyBorder="1" applyAlignment="1">
      <alignment vertical="center"/>
    </xf>
    <xf numFmtId="49" fontId="97" fillId="0" borderId="29" xfId="11" applyNumberFormat="1" applyFont="1" applyBorder="1" applyAlignment="1">
      <alignment horizontal="center" vertical="center"/>
    </xf>
    <xf numFmtId="0" fontId="97" fillId="0" borderId="29" xfId="11" applyFont="1" applyBorder="1">
      <alignment vertical="center"/>
    </xf>
    <xf numFmtId="49" fontId="97" fillId="0" borderId="37" xfId="7" applyNumberFormat="1" applyFont="1" applyBorder="1" applyAlignment="1">
      <alignment horizontal="center" vertical="center"/>
    </xf>
    <xf numFmtId="49" fontId="97" fillId="0" borderId="37" xfId="7" applyNumberFormat="1" applyFont="1" applyBorder="1" applyAlignment="1">
      <alignment vertical="center"/>
    </xf>
    <xf numFmtId="49" fontId="97" fillId="0" borderId="37" xfId="11" applyNumberFormat="1" applyFont="1" applyBorder="1" applyAlignment="1">
      <alignment horizontal="center" vertical="center"/>
    </xf>
    <xf numFmtId="0" fontId="97" fillId="0" borderId="37" xfId="11" applyFont="1" applyBorder="1">
      <alignment vertical="center"/>
    </xf>
    <xf numFmtId="49" fontId="97" fillId="0" borderId="26" xfId="11" applyNumberFormat="1" applyFont="1" applyBorder="1" applyAlignment="1">
      <alignment horizontal="center" vertical="center"/>
    </xf>
    <xf numFmtId="0" fontId="99" fillId="0" borderId="26" xfId="7" applyFont="1" applyBorder="1" applyAlignment="1">
      <alignment vertical="center"/>
    </xf>
    <xf numFmtId="0" fontId="97" fillId="0" borderId="26" xfId="11" applyFont="1" applyBorder="1">
      <alignment vertical="center"/>
    </xf>
    <xf numFmtId="0" fontId="99" fillId="0" borderId="29" xfId="7" applyFont="1" applyBorder="1" applyAlignment="1">
      <alignment vertical="center"/>
    </xf>
    <xf numFmtId="0" fontId="99" fillId="0" borderId="37" xfId="7" applyFont="1" applyBorder="1" applyAlignment="1">
      <alignment vertical="center"/>
    </xf>
    <xf numFmtId="0" fontId="99" fillId="0" borderId="26" xfId="7" applyFont="1" applyBorder="1" applyAlignment="1">
      <alignment vertical="center" wrapText="1"/>
    </xf>
    <xf numFmtId="0" fontId="99" fillId="0" borderId="29" xfId="7" applyFont="1" applyBorder="1" applyAlignment="1">
      <alignment vertical="center" wrapText="1"/>
    </xf>
    <xf numFmtId="0" fontId="99" fillId="0" borderId="27" xfId="7" applyFont="1" applyBorder="1" applyAlignment="1">
      <alignment vertical="center" wrapText="1"/>
    </xf>
    <xf numFmtId="49" fontId="97" fillId="0" borderId="27" xfId="11" applyNumberFormat="1" applyFont="1" applyBorder="1" applyAlignment="1">
      <alignment horizontal="center" vertical="center"/>
    </xf>
    <xf numFmtId="0" fontId="97" fillId="0" borderId="27" xfId="11" applyFont="1" applyBorder="1">
      <alignment vertical="center"/>
    </xf>
    <xf numFmtId="0" fontId="99" fillId="0" borderId="59" xfId="7" applyFont="1" applyBorder="1" applyAlignment="1">
      <alignment vertical="center"/>
    </xf>
    <xf numFmtId="49" fontId="97" fillId="0" borderId="59" xfId="11" applyNumberFormat="1" applyFont="1" applyBorder="1" applyAlignment="1">
      <alignment horizontal="center" vertical="center"/>
    </xf>
    <xf numFmtId="0" fontId="97" fillId="0" borderId="59" xfId="11" applyFont="1" applyBorder="1">
      <alignment vertical="center"/>
    </xf>
    <xf numFmtId="0" fontId="99" fillId="0" borderId="37" xfId="7" applyFont="1" applyBorder="1" applyAlignment="1">
      <alignment vertical="center" wrapText="1"/>
    </xf>
    <xf numFmtId="49" fontId="97" fillId="0" borderId="86" xfId="11" applyNumberFormat="1" applyFont="1" applyBorder="1" applyAlignment="1">
      <alignment horizontal="center" vertical="center"/>
    </xf>
    <xf numFmtId="0" fontId="99" fillId="0" borderId="86" xfId="7" applyFont="1" applyBorder="1" applyAlignment="1">
      <alignment vertical="center"/>
    </xf>
    <xf numFmtId="0" fontId="97" fillId="0" borderId="86" xfId="11" applyFont="1" applyBorder="1">
      <alignment vertical="center"/>
    </xf>
    <xf numFmtId="0" fontId="99" fillId="0" borderId="30" xfId="7" applyFont="1" applyBorder="1" applyAlignment="1">
      <alignment vertical="center"/>
    </xf>
    <xf numFmtId="49" fontId="97" fillId="0" borderId="30" xfId="11" applyNumberFormat="1" applyFont="1" applyBorder="1" applyAlignment="1">
      <alignment horizontal="center" vertical="center"/>
    </xf>
    <xf numFmtId="0" fontId="97" fillId="0" borderId="30" xfId="11" applyFont="1" applyBorder="1">
      <alignment vertical="center"/>
    </xf>
    <xf numFmtId="49" fontId="97" fillId="0" borderId="26" xfId="7" applyNumberFormat="1" applyFont="1" applyBorder="1" applyAlignment="1">
      <alignment horizontal="center" vertical="center"/>
    </xf>
    <xf numFmtId="0" fontId="99" fillId="0" borderId="59" xfId="7" applyFont="1" applyBorder="1" applyAlignment="1">
      <alignment vertical="center" wrapText="1"/>
    </xf>
    <xf numFmtId="0" fontId="99" fillId="0" borderId="37" xfId="7" applyFont="1" applyBorder="1" applyAlignment="1">
      <alignment horizontal="left" vertical="center" wrapText="1" shrinkToFit="1"/>
    </xf>
    <xf numFmtId="0" fontId="99" fillId="0" borderId="29" xfId="7" applyFont="1" applyBorder="1" applyAlignment="1">
      <alignment horizontal="left" vertical="center" wrapText="1" shrinkToFit="1"/>
    </xf>
    <xf numFmtId="0" fontId="99" fillId="0" borderId="29" xfId="7" applyFont="1" applyBorder="1" applyAlignment="1">
      <alignment vertical="center" wrapText="1" shrinkToFit="1"/>
    </xf>
    <xf numFmtId="0" fontId="99" fillId="0" borderId="26" xfId="7" applyFont="1" applyBorder="1" applyAlignment="1">
      <alignment horizontal="left" vertical="center" wrapText="1" shrinkToFit="1"/>
    </xf>
    <xf numFmtId="0" fontId="99" fillId="0" borderId="86" xfId="7" applyFont="1" applyBorder="1" applyAlignment="1">
      <alignment vertical="center" wrapText="1"/>
    </xf>
    <xf numFmtId="0" fontId="97" fillId="0" borderId="29" xfId="7" applyFont="1" applyBorder="1" applyAlignment="1">
      <alignment vertical="center" wrapText="1"/>
    </xf>
    <xf numFmtId="0" fontId="97" fillId="0" borderId="37" xfId="7" applyFont="1" applyBorder="1" applyAlignment="1">
      <alignment horizontal="left" vertical="center" wrapText="1" shrinkToFit="1"/>
    </xf>
    <xf numFmtId="0" fontId="97" fillId="0" borderId="26" xfId="7" applyFont="1" applyBorder="1" applyAlignment="1">
      <alignment vertical="center" wrapText="1"/>
    </xf>
    <xf numFmtId="0" fontId="91" fillId="0" borderId="0" xfId="11" applyAlignment="1">
      <alignment horizontal="right" vertical="center"/>
    </xf>
    <xf numFmtId="0" fontId="94" fillId="0" borderId="0" xfId="11" applyFont="1" applyAlignment="1">
      <alignment horizontal="left" vertical="center" indent="1"/>
    </xf>
    <xf numFmtId="0" fontId="95" fillId="0" borderId="8" xfId="11" applyFont="1" applyBorder="1" applyAlignment="1">
      <alignment horizontal="center" vertical="center"/>
    </xf>
    <xf numFmtId="0" fontId="95" fillId="0" borderId="26" xfId="11" applyFont="1" applyBorder="1" applyAlignment="1">
      <alignment horizontal="left" vertical="center"/>
    </xf>
    <xf numFmtId="0" fontId="95" fillId="0" borderId="26" xfId="11" applyFont="1" applyBorder="1" applyAlignment="1">
      <alignment horizontal="center" vertical="center"/>
    </xf>
    <xf numFmtId="0" fontId="95" fillId="0" borderId="26" xfId="11" applyFont="1" applyBorder="1">
      <alignment vertical="center"/>
    </xf>
    <xf numFmtId="0" fontId="95" fillId="0" borderId="0" xfId="11" applyFont="1" applyAlignment="1">
      <alignment horizontal="left" vertical="center"/>
    </xf>
    <xf numFmtId="0" fontId="100" fillId="0" borderId="0" xfId="11" applyFont="1" applyAlignment="1">
      <alignment horizontal="right" vertical="center"/>
    </xf>
    <xf numFmtId="0" fontId="100" fillId="0" borderId="0" xfId="11" applyFont="1" applyAlignment="1">
      <alignment horizontal="left" vertical="center"/>
    </xf>
    <xf numFmtId="0" fontId="98" fillId="0" borderId="0" xfId="11" applyFont="1" applyAlignment="1">
      <alignment horizontal="right" vertical="center"/>
    </xf>
    <xf numFmtId="0" fontId="98" fillId="0" borderId="0" xfId="11" applyFont="1" applyAlignment="1">
      <alignment horizontal="left" vertical="center"/>
    </xf>
    <xf numFmtId="0" fontId="98" fillId="0" borderId="0" xfId="11" applyFont="1">
      <alignment vertical="center"/>
    </xf>
    <xf numFmtId="0" fontId="101" fillId="0" borderId="0" xfId="11" applyFont="1">
      <alignment vertical="center"/>
    </xf>
    <xf numFmtId="0" fontId="102" fillId="0" borderId="0" xfId="11" applyFont="1">
      <alignment vertical="center"/>
    </xf>
    <xf numFmtId="0" fontId="95" fillId="0" borderId="0" xfId="11" applyFont="1">
      <alignment vertical="center"/>
    </xf>
    <xf numFmtId="0" fontId="91" fillId="0" borderId="0" xfId="11" applyAlignment="1">
      <alignment horizontal="center" vertical="center"/>
    </xf>
    <xf numFmtId="49" fontId="91" fillId="0" borderId="0" xfId="11" applyNumberFormat="1">
      <alignment vertical="center"/>
    </xf>
    <xf numFmtId="49" fontId="91" fillId="0" borderId="0" xfId="11" applyNumberFormat="1" applyAlignment="1">
      <alignment horizontal="center" vertical="center"/>
    </xf>
    <xf numFmtId="0" fontId="0" fillId="0" borderId="29" xfId="0" applyBorder="1" applyAlignment="1">
      <alignment horizontal="center" vertical="center"/>
    </xf>
    <xf numFmtId="0" fontId="6" fillId="0" borderId="0" xfId="0" applyFont="1" applyAlignment="1">
      <alignment horizontal="left"/>
    </xf>
    <xf numFmtId="0" fontId="20" fillId="0" borderId="0" xfId="2" applyFont="1" applyAlignment="1">
      <alignment horizontal="center" vertical="center" shrinkToFit="1"/>
    </xf>
    <xf numFmtId="0" fontId="59" fillId="0" borderId="48" xfId="7" applyFont="1" applyBorder="1" applyAlignment="1">
      <alignment vertical="center"/>
    </xf>
    <xf numFmtId="0" fontId="65" fillId="0" borderId="29" xfId="7" applyFont="1" applyBorder="1" applyAlignment="1">
      <alignment vertical="center" wrapText="1"/>
    </xf>
    <xf numFmtId="0" fontId="59" fillId="0" borderId="48" xfId="7" applyFont="1" applyBorder="1" applyAlignment="1">
      <alignment vertical="center" wrapText="1"/>
    </xf>
    <xf numFmtId="0" fontId="16" fillId="0" borderId="0" xfId="7" applyFont="1" applyAlignment="1">
      <alignment horizontal="center"/>
    </xf>
    <xf numFmtId="0" fontId="95" fillId="0" borderId="29" xfId="11" applyFont="1" applyBorder="1" applyAlignment="1">
      <alignment horizontal="center" vertical="center"/>
    </xf>
    <xf numFmtId="179" fontId="95" fillId="2" borderId="26" xfId="11" applyNumberFormat="1" applyFont="1" applyFill="1" applyBorder="1" applyAlignment="1">
      <alignment horizontal="center" vertical="center"/>
    </xf>
    <xf numFmtId="0" fontId="96" fillId="0" borderId="27" xfId="11" applyFont="1" applyBorder="1" applyAlignment="1">
      <alignment horizontal="right" vertical="center"/>
    </xf>
    <xf numFmtId="0" fontId="96" fillId="0" borderId="59" xfId="11" applyFont="1" applyBorder="1" applyAlignment="1">
      <alignment horizontal="right" vertical="center"/>
    </xf>
    <xf numFmtId="179" fontId="95" fillId="2" borderId="59" xfId="11" applyNumberFormat="1" applyFont="1" applyFill="1" applyBorder="1" applyAlignment="1">
      <alignment horizontal="center" vertical="center"/>
    </xf>
    <xf numFmtId="49" fontId="95" fillId="0" borderId="27" xfId="11" applyNumberFormat="1" applyFont="1" applyBorder="1">
      <alignment vertical="center"/>
    </xf>
    <xf numFmtId="49" fontId="95" fillId="0" borderId="59" xfId="11" applyNumberFormat="1" applyFont="1" applyBorder="1">
      <alignment vertical="center"/>
    </xf>
    <xf numFmtId="49" fontId="95" fillId="0" borderId="27" xfId="11" applyNumberFormat="1" applyFont="1" applyBorder="1" applyAlignment="1">
      <alignment horizontal="center" vertical="center"/>
    </xf>
    <xf numFmtId="49" fontId="95" fillId="0" borderId="59" xfId="11" applyNumberFormat="1" applyFont="1" applyBorder="1" applyAlignment="1">
      <alignment horizontal="center" vertical="center"/>
    </xf>
    <xf numFmtId="179" fontId="95" fillId="2" borderId="37" xfId="11" applyNumberFormat="1" applyFont="1" applyFill="1" applyBorder="1" applyAlignment="1">
      <alignment horizontal="center" vertical="center"/>
    </xf>
    <xf numFmtId="179" fontId="95" fillId="2" borderId="27" xfId="11" applyNumberFormat="1" applyFont="1" applyFill="1" applyBorder="1" applyAlignment="1">
      <alignment horizontal="center" vertical="center"/>
    </xf>
    <xf numFmtId="179" fontId="95" fillId="2" borderId="29" xfId="11" applyNumberFormat="1" applyFont="1" applyFill="1" applyBorder="1" applyAlignment="1">
      <alignment horizontal="center" vertical="center"/>
    </xf>
    <xf numFmtId="0" fontId="6" fillId="0" borderId="0" xfId="0" applyFont="1"/>
    <xf numFmtId="0" fontId="0" fillId="4" borderId="29" xfId="0" applyFill="1" applyBorder="1"/>
    <xf numFmtId="0" fontId="103" fillId="0" borderId="0" xfId="0" applyFont="1"/>
    <xf numFmtId="0" fontId="104" fillId="0" borderId="0" xfId="0" applyFont="1" applyAlignment="1">
      <alignment horizontal="right"/>
    </xf>
    <xf numFmtId="0" fontId="13" fillId="0" borderId="0" xfId="0" applyFont="1"/>
    <xf numFmtId="0" fontId="108" fillId="0" borderId="0" xfId="2" applyFont="1">
      <alignment vertical="center"/>
    </xf>
    <xf numFmtId="0" fontId="30" fillId="4" borderId="29" xfId="3" applyFont="1" applyFill="1" applyBorder="1" applyAlignment="1">
      <alignment vertical="center" shrinkToFit="1"/>
    </xf>
    <xf numFmtId="0" fontId="52" fillId="0" borderId="0" xfId="7" applyFont="1"/>
    <xf numFmtId="0" fontId="53" fillId="0" borderId="0" xfId="7" applyFont="1"/>
    <xf numFmtId="0" fontId="89" fillId="0" borderId="0" xfId="7" applyFont="1"/>
    <xf numFmtId="0" fontId="56" fillId="0" borderId="0" xfId="7" applyFont="1" applyAlignment="1">
      <alignment horizontal="right"/>
    </xf>
    <xf numFmtId="0" fontId="55" fillId="0" borderId="0" xfId="7" applyFont="1" applyAlignment="1">
      <alignment horizontal="center"/>
    </xf>
    <xf numFmtId="0" fontId="58" fillId="0" borderId="0" xfId="7" applyFont="1" applyAlignment="1">
      <alignment horizontal="right"/>
    </xf>
    <xf numFmtId="0" fontId="59" fillId="0" borderId="62" xfId="7" applyFont="1" applyBorder="1" applyAlignment="1">
      <alignment vertical="center"/>
    </xf>
    <xf numFmtId="0" fontId="61" fillId="0" borderId="29" xfId="7" applyFont="1" applyBorder="1" applyAlignment="1">
      <alignment vertical="center"/>
    </xf>
    <xf numFmtId="0" fontId="59" fillId="0" borderId="63" xfId="7" applyFont="1" applyBorder="1" applyAlignment="1">
      <alignment horizontal="center" vertical="center"/>
    </xf>
    <xf numFmtId="0" fontId="59" fillId="0" borderId="63" xfId="7" applyFont="1" applyBorder="1" applyAlignment="1">
      <alignment horizontal="left" vertical="center" wrapText="1" shrinkToFit="1"/>
    </xf>
    <xf numFmtId="0" fontId="60" fillId="2" borderId="59" xfId="7" applyFont="1" applyFill="1" applyBorder="1" applyAlignment="1" applyProtection="1">
      <alignment horizontal="center" vertical="center" wrapText="1"/>
      <protection locked="0"/>
    </xf>
    <xf numFmtId="0" fontId="50" fillId="2" borderId="59" xfId="7" applyFont="1" applyFill="1" applyBorder="1" applyAlignment="1" applyProtection="1">
      <alignment vertical="center" wrapText="1"/>
      <protection locked="0"/>
    </xf>
    <xf numFmtId="38" fontId="50" fillId="2" borderId="60" xfId="9" applyFont="1" applyFill="1" applyBorder="1" applyAlignment="1" applyProtection="1">
      <alignment vertical="center" wrapText="1"/>
      <protection locked="0"/>
    </xf>
    <xf numFmtId="0" fontId="60" fillId="2" borderId="30" xfId="7" applyFont="1" applyFill="1" applyBorder="1" applyAlignment="1" applyProtection="1">
      <alignment horizontal="center" vertical="center" wrapText="1"/>
      <protection locked="0"/>
    </xf>
    <xf numFmtId="0" fontId="50" fillId="2" borderId="29" xfId="7" applyFont="1" applyFill="1" applyBorder="1" applyAlignment="1" applyProtection="1">
      <alignment vertical="center" wrapText="1"/>
      <protection locked="0"/>
    </xf>
    <xf numFmtId="38" fontId="50" fillId="2" borderId="34" xfId="9" applyFont="1" applyFill="1" applyBorder="1" applyAlignment="1" applyProtection="1">
      <alignment vertical="center" wrapText="1"/>
      <protection locked="0"/>
    </xf>
    <xf numFmtId="0" fontId="60" fillId="2" borderId="29" xfId="7" applyFont="1" applyFill="1" applyBorder="1" applyAlignment="1" applyProtection="1">
      <alignment horizontal="center" vertical="center" wrapText="1"/>
      <protection locked="0"/>
    </xf>
    <xf numFmtId="0" fontId="60" fillId="2" borderId="26" xfId="7" applyFont="1" applyFill="1" applyBorder="1" applyAlignment="1" applyProtection="1">
      <alignment horizontal="center" vertical="center" wrapText="1"/>
      <protection locked="0"/>
    </xf>
    <xf numFmtId="0" fontId="60" fillId="2" borderId="37" xfId="7" applyFont="1" applyFill="1" applyBorder="1" applyAlignment="1" applyProtection="1">
      <alignment horizontal="center" vertical="center" wrapText="1"/>
      <protection locked="0"/>
    </xf>
    <xf numFmtId="0" fontId="50" fillId="2" borderId="37" xfId="7" applyFont="1" applyFill="1" applyBorder="1" applyAlignment="1" applyProtection="1">
      <alignment vertical="center" wrapText="1"/>
      <protection locked="0"/>
    </xf>
    <xf numFmtId="38" fontId="50" fillId="2" borderId="47" xfId="9" applyFont="1" applyFill="1" applyBorder="1" applyAlignment="1" applyProtection="1">
      <alignment vertical="center" wrapText="1"/>
      <protection locked="0"/>
    </xf>
    <xf numFmtId="0" fontId="50" fillId="2" borderId="30" xfId="7" applyFont="1" applyFill="1" applyBorder="1" applyAlignment="1" applyProtection="1">
      <alignment vertical="center" wrapText="1"/>
      <protection locked="0"/>
    </xf>
    <xf numFmtId="38" fontId="50" fillId="2" borderId="53" xfId="9" applyFont="1" applyFill="1" applyBorder="1" applyAlignment="1" applyProtection="1">
      <alignment vertical="center" wrapText="1"/>
      <protection locked="0"/>
    </xf>
    <xf numFmtId="0" fontId="60" fillId="2" borderId="63" xfId="7" applyFont="1" applyFill="1" applyBorder="1" applyAlignment="1" applyProtection="1">
      <alignment horizontal="center" vertical="center" wrapText="1"/>
      <protection locked="0"/>
    </xf>
    <xf numFmtId="0" fontId="50" fillId="2" borderId="63" xfId="7" applyFont="1" applyFill="1" applyBorder="1" applyAlignment="1" applyProtection="1">
      <alignment vertical="center" wrapText="1"/>
      <protection locked="0"/>
    </xf>
    <xf numFmtId="38" fontId="50" fillId="2" borderId="64" xfId="9" applyFont="1" applyFill="1" applyBorder="1" applyAlignment="1" applyProtection="1">
      <alignment vertical="center" wrapText="1"/>
      <protection locked="0"/>
    </xf>
    <xf numFmtId="0" fontId="50" fillId="2" borderId="59" xfId="7" applyFont="1" applyFill="1" applyBorder="1" applyAlignment="1" applyProtection="1">
      <alignment wrapText="1"/>
      <protection locked="0"/>
    </xf>
    <xf numFmtId="38" fontId="50" fillId="2" borderId="60" xfId="9" applyFont="1" applyFill="1" applyBorder="1" applyAlignment="1" applyProtection="1">
      <alignment wrapText="1"/>
      <protection locked="0"/>
    </xf>
    <xf numFmtId="0" fontId="50" fillId="2" borderId="29" xfId="7" applyFont="1" applyFill="1" applyBorder="1" applyAlignment="1" applyProtection="1">
      <alignment wrapText="1"/>
      <protection locked="0"/>
    </xf>
    <xf numFmtId="38" fontId="50" fillId="2" borderId="34" xfId="9" applyFont="1" applyFill="1" applyBorder="1" applyAlignment="1" applyProtection="1">
      <alignment wrapText="1"/>
      <protection locked="0"/>
    </xf>
    <xf numFmtId="0" fontId="50" fillId="2" borderId="37" xfId="7" applyFont="1" applyFill="1" applyBorder="1" applyAlignment="1" applyProtection="1">
      <alignment wrapText="1"/>
      <protection locked="0"/>
    </xf>
    <xf numFmtId="38" fontId="50" fillId="2" borderId="47" xfId="9" applyFont="1" applyFill="1" applyBorder="1" applyAlignment="1" applyProtection="1">
      <alignment wrapText="1"/>
      <protection locked="0"/>
    </xf>
    <xf numFmtId="0" fontId="50" fillId="2" borderId="26" xfId="7" applyFont="1" applyFill="1" applyBorder="1" applyAlignment="1" applyProtection="1">
      <alignment wrapText="1"/>
      <protection locked="0"/>
    </xf>
    <xf numFmtId="38" fontId="50" fillId="2" borderId="39" xfId="9" applyFont="1" applyFill="1" applyBorder="1" applyAlignment="1" applyProtection="1">
      <alignment wrapText="1"/>
      <protection locked="0"/>
    </xf>
    <xf numFmtId="0" fontId="60" fillId="2" borderId="27" xfId="7" applyFont="1" applyFill="1" applyBorder="1" applyAlignment="1" applyProtection="1">
      <alignment horizontal="center" vertical="center" wrapText="1"/>
      <protection locked="0"/>
    </xf>
    <xf numFmtId="0" fontId="50" fillId="2" borderId="27" xfId="7" applyFont="1" applyFill="1" applyBorder="1" applyAlignment="1" applyProtection="1">
      <alignment wrapText="1"/>
      <protection locked="0"/>
    </xf>
    <xf numFmtId="38" fontId="50" fillId="2" borderId="65" xfId="9" applyFont="1" applyFill="1" applyBorder="1" applyAlignment="1" applyProtection="1">
      <alignment wrapText="1"/>
      <protection locked="0"/>
    </xf>
    <xf numFmtId="0" fontId="50" fillId="2" borderId="30" xfId="7" applyFont="1" applyFill="1" applyBorder="1" applyAlignment="1" applyProtection="1">
      <alignment wrapText="1"/>
      <protection locked="0"/>
    </xf>
    <xf numFmtId="38" fontId="50" fillId="2" borderId="53" xfId="9" applyFont="1" applyFill="1" applyBorder="1" applyAlignment="1" applyProtection="1">
      <alignment wrapText="1"/>
      <protection locked="0"/>
    </xf>
    <xf numFmtId="0" fontId="60" fillId="2" borderId="51" xfId="7" applyFont="1" applyFill="1" applyBorder="1" applyAlignment="1" applyProtection="1">
      <alignment horizontal="center" vertical="center" wrapText="1"/>
      <protection locked="0"/>
    </xf>
    <xf numFmtId="0" fontId="50" fillId="2" borderId="51" xfId="7" applyFont="1" applyFill="1" applyBorder="1" applyAlignment="1" applyProtection="1">
      <alignment wrapText="1"/>
      <protection locked="0"/>
    </xf>
    <xf numFmtId="38" fontId="50" fillId="2" borderId="66" xfId="9" applyFont="1" applyFill="1" applyBorder="1" applyAlignment="1" applyProtection="1">
      <alignment wrapText="1"/>
      <protection locked="0"/>
    </xf>
    <xf numFmtId="0" fontId="47" fillId="2" borderId="26" xfId="7" applyFont="1" applyFill="1" applyBorder="1" applyAlignment="1" applyProtection="1">
      <alignment horizontal="center" vertical="center" wrapText="1"/>
      <protection locked="0"/>
    </xf>
    <xf numFmtId="0" fontId="47" fillId="2" borderId="30" xfId="7" applyFont="1" applyFill="1" applyBorder="1" applyAlignment="1" applyProtection="1">
      <alignment horizontal="center" vertical="center" wrapText="1"/>
      <protection locked="0"/>
    </xf>
    <xf numFmtId="176" fontId="0" fillId="2" borderId="29" xfId="0" applyNumberFormat="1" applyFill="1" applyBorder="1" applyAlignment="1" applyProtection="1">
      <alignment horizontal="left"/>
      <protection locked="0"/>
    </xf>
    <xf numFmtId="0" fontId="0" fillId="2" borderId="29" xfId="0" applyFill="1" applyBorder="1" applyAlignment="1" applyProtection="1">
      <alignment horizontal="left"/>
      <protection locked="0"/>
    </xf>
    <xf numFmtId="0" fontId="0" fillId="2" borderId="29" xfId="0" applyFill="1" applyBorder="1" applyProtection="1">
      <protection locked="0"/>
    </xf>
    <xf numFmtId="0" fontId="0" fillId="2" borderId="29" xfId="7" applyFont="1" applyFill="1" applyBorder="1" applyProtection="1">
      <protection locked="0"/>
    </xf>
    <xf numFmtId="0" fontId="30" fillId="2" borderId="29" xfId="3" applyFont="1" applyFill="1" applyBorder="1" applyAlignment="1" applyProtection="1">
      <alignment vertical="center" shrinkToFit="1"/>
      <protection locked="0"/>
    </xf>
    <xf numFmtId="177" fontId="30" fillId="2" borderId="29" xfId="3" applyNumberFormat="1" applyFont="1" applyFill="1" applyBorder="1" applyAlignment="1" applyProtection="1">
      <alignment horizontal="center" vertical="center" shrinkToFit="1"/>
      <protection locked="0"/>
    </xf>
    <xf numFmtId="0" fontId="50" fillId="2" borderId="40" xfId="7" applyFont="1" applyFill="1" applyBorder="1" applyAlignment="1" applyProtection="1">
      <alignment horizontal="center" vertical="center"/>
      <protection locked="0"/>
    </xf>
    <xf numFmtId="0" fontId="50" fillId="2" borderId="26" xfId="7" applyFont="1" applyFill="1" applyBorder="1" applyAlignment="1" applyProtection="1">
      <alignment horizontal="center" vertical="center"/>
      <protection locked="0"/>
    </xf>
    <xf numFmtId="0" fontId="50" fillId="2" borderId="26" xfId="7" applyFont="1" applyFill="1" applyBorder="1" applyAlignment="1" applyProtection="1">
      <alignment vertical="center"/>
      <protection locked="0"/>
    </xf>
    <xf numFmtId="178" fontId="50" fillId="2" borderId="26" xfId="7" applyNumberFormat="1" applyFont="1" applyFill="1" applyBorder="1" applyAlignment="1" applyProtection="1">
      <alignment vertical="center"/>
      <protection locked="0"/>
    </xf>
    <xf numFmtId="0" fontId="50" fillId="2" borderId="32" xfId="7" applyFont="1" applyFill="1" applyBorder="1" applyAlignment="1" applyProtection="1">
      <alignment horizontal="center" vertical="center"/>
      <protection locked="0"/>
    </xf>
    <xf numFmtId="0" fontId="50" fillId="2" borderId="29" xfId="7" applyFont="1" applyFill="1" applyBorder="1" applyAlignment="1" applyProtection="1">
      <alignment horizontal="center" vertical="center"/>
      <protection locked="0"/>
    </xf>
    <xf numFmtId="0" fontId="50" fillId="2" borderId="29" xfId="7" applyFont="1" applyFill="1" applyBorder="1" applyAlignment="1" applyProtection="1">
      <alignment vertical="center"/>
      <protection locked="0"/>
    </xf>
    <xf numFmtId="178" fontId="50" fillId="2" borderId="29" xfId="7" applyNumberFormat="1" applyFont="1" applyFill="1" applyBorder="1" applyAlignment="1" applyProtection="1">
      <alignment vertical="center"/>
      <protection locked="0"/>
    </xf>
    <xf numFmtId="0" fontId="50" fillId="2" borderId="31" xfId="7" applyFont="1" applyFill="1" applyBorder="1" applyAlignment="1" applyProtection="1">
      <alignment horizontal="center" vertical="center"/>
      <protection locked="0"/>
    </xf>
    <xf numFmtId="0" fontId="50" fillId="2" borderId="33" xfId="7" applyFont="1" applyFill="1" applyBorder="1" applyAlignment="1" applyProtection="1">
      <alignment horizontal="center" vertical="center"/>
      <protection locked="0"/>
    </xf>
    <xf numFmtId="0" fontId="50" fillId="2" borderId="33" xfId="7" applyFont="1" applyFill="1" applyBorder="1" applyAlignment="1" applyProtection="1">
      <alignment vertical="center"/>
      <protection locked="0"/>
    </xf>
    <xf numFmtId="178" fontId="50" fillId="2" borderId="33" xfId="7" applyNumberFormat="1" applyFont="1" applyFill="1" applyBorder="1" applyAlignment="1" applyProtection="1">
      <alignment vertical="center"/>
      <protection locked="0"/>
    </xf>
    <xf numFmtId="58" fontId="50" fillId="2" borderId="6" xfId="7" applyNumberFormat="1" applyFont="1" applyFill="1" applyBorder="1" applyAlignment="1" applyProtection="1">
      <alignment horizontal="center" vertical="center"/>
      <protection locked="0"/>
    </xf>
    <xf numFmtId="0" fontId="50" fillId="2" borderId="15" xfId="7" applyFont="1" applyFill="1" applyBorder="1" applyAlignment="1" applyProtection="1">
      <alignment horizontal="center" vertical="center"/>
      <protection locked="0"/>
    </xf>
    <xf numFmtId="0" fontId="50" fillId="2" borderId="11" xfId="7" applyFont="1" applyFill="1" applyBorder="1" applyAlignment="1" applyProtection="1">
      <alignment horizontal="center" vertical="center"/>
      <protection locked="0"/>
    </xf>
    <xf numFmtId="58" fontId="50" fillId="2" borderId="71" xfId="7" applyNumberFormat="1" applyFont="1" applyFill="1" applyBorder="1" applyAlignment="1" applyProtection="1">
      <alignment horizontal="center" vertical="center"/>
      <protection locked="0"/>
    </xf>
    <xf numFmtId="0" fontId="50" fillId="2" borderId="13" xfId="7" applyFont="1" applyFill="1" applyBorder="1" applyAlignment="1" applyProtection="1">
      <alignment horizontal="center" vertical="center"/>
      <protection locked="0"/>
    </xf>
    <xf numFmtId="0" fontId="50" fillId="2" borderId="9" xfId="7" applyFont="1" applyFill="1" applyBorder="1" applyAlignment="1" applyProtection="1">
      <alignment horizontal="center" vertical="center"/>
      <protection locked="0"/>
    </xf>
    <xf numFmtId="0" fontId="30" fillId="0" borderId="0" xfId="3" applyFont="1" applyAlignment="1">
      <alignment horizontal="distributed" vertical="center" shrinkToFit="1"/>
    </xf>
    <xf numFmtId="0" fontId="49" fillId="0" borderId="0" xfId="7" applyFont="1" applyAlignment="1">
      <alignment horizontal="right" vertical="center"/>
    </xf>
    <xf numFmtId="0" fontId="59" fillId="0" borderId="0" xfId="6" applyFont="1" applyAlignment="1">
      <alignment vertical="center" wrapText="1"/>
    </xf>
    <xf numFmtId="49" fontId="66" fillId="0" borderId="7" xfId="6" applyNumberFormat="1" applyFont="1" applyBorder="1" applyAlignment="1">
      <alignment vertical="center" wrapText="1"/>
    </xf>
    <xf numFmtId="49" fontId="66" fillId="0" borderId="0" xfId="6" applyNumberFormat="1" applyFont="1" applyAlignment="1">
      <alignment vertical="center" wrapText="1"/>
    </xf>
    <xf numFmtId="49" fontId="66" fillId="0" borderId="4" xfId="6" applyNumberFormat="1" applyFont="1" applyBorder="1" applyAlignment="1">
      <alignment vertical="center" wrapText="1"/>
    </xf>
    <xf numFmtId="0" fontId="59" fillId="0" borderId="37" xfId="7" applyFont="1" applyBorder="1" applyAlignment="1">
      <alignment vertical="center" wrapText="1"/>
    </xf>
    <xf numFmtId="0" fontId="85" fillId="8" borderId="6" xfId="0" applyFont="1" applyFill="1" applyBorder="1" applyAlignment="1">
      <alignment horizontal="center" vertical="center" wrapText="1"/>
    </xf>
    <xf numFmtId="0" fontId="85" fillId="8" borderId="27" xfId="0" applyFont="1" applyFill="1" applyBorder="1" applyAlignment="1">
      <alignment horizontal="center" vertical="center"/>
    </xf>
    <xf numFmtId="0" fontId="92" fillId="5" borderId="29" xfId="11" applyFont="1" applyFill="1" applyBorder="1" applyAlignment="1">
      <alignment horizontal="center" vertical="center"/>
    </xf>
    <xf numFmtId="0" fontId="92" fillId="11" borderId="29" xfId="11" applyFont="1" applyFill="1" applyBorder="1" applyAlignment="1">
      <alignment horizontal="center" vertical="center"/>
    </xf>
    <xf numFmtId="0" fontId="94" fillId="12" borderId="29" xfId="11" applyFont="1" applyFill="1" applyBorder="1" applyAlignment="1">
      <alignment horizontal="center" vertical="center"/>
    </xf>
    <xf numFmtId="49" fontId="92" fillId="11" borderId="29" xfId="11" applyNumberFormat="1" applyFont="1" applyFill="1" applyBorder="1" applyAlignment="1">
      <alignment horizontal="center" vertical="center"/>
    </xf>
    <xf numFmtId="0" fontId="42" fillId="0" borderId="29" xfId="6" applyFont="1" applyBorder="1" applyAlignment="1">
      <alignment horizontal="center" vertical="center" wrapText="1"/>
    </xf>
    <xf numFmtId="0" fontId="50" fillId="0" borderId="0" xfId="0" applyFont="1"/>
    <xf numFmtId="0" fontId="50" fillId="0" borderId="0" xfId="0" applyFont="1" applyAlignment="1">
      <alignment horizontal="center"/>
    </xf>
    <xf numFmtId="0" fontId="50" fillId="0" borderId="29" xfId="0" applyFont="1" applyBorder="1" applyAlignment="1">
      <alignment horizontal="center"/>
    </xf>
    <xf numFmtId="0" fontId="59" fillId="0" borderId="78" xfId="1" applyFont="1" applyBorder="1" applyAlignment="1">
      <alignment horizontal="center" vertical="center" shrinkToFit="1"/>
    </xf>
    <xf numFmtId="0" fontId="59" fillId="0" borderId="77" xfId="1" applyFont="1" applyBorder="1" applyAlignment="1">
      <alignment horizontal="center" vertical="center" shrinkToFit="1"/>
    </xf>
    <xf numFmtId="0" fontId="59" fillId="0" borderId="79" xfId="1" applyFont="1" applyBorder="1" applyAlignment="1">
      <alignment horizontal="center" vertical="center" shrinkToFit="1"/>
    </xf>
    <xf numFmtId="0" fontId="59" fillId="0" borderId="28" xfId="1" applyFont="1" applyBorder="1" applyAlignment="1">
      <alignment horizontal="center" vertical="center" shrinkToFit="1"/>
    </xf>
    <xf numFmtId="0" fontId="59" fillId="0" borderId="15" xfId="1" applyFont="1" applyBorder="1" applyAlignment="1">
      <alignment horizontal="center" vertical="center" shrinkToFit="1"/>
    </xf>
    <xf numFmtId="0" fontId="50" fillId="0" borderId="26" xfId="0" applyFont="1" applyBorder="1" applyAlignment="1">
      <alignment horizontal="center"/>
    </xf>
    <xf numFmtId="0" fontId="50" fillId="0" borderId="6" xfId="0" applyFont="1" applyBorder="1" applyAlignment="1">
      <alignment horizontal="center"/>
    </xf>
    <xf numFmtId="0" fontId="50" fillId="0" borderId="7" xfId="0" applyFont="1" applyBorder="1" applyAlignment="1">
      <alignment horizontal="center"/>
    </xf>
    <xf numFmtId="0" fontId="50" fillId="0" borderId="8" xfId="0" applyFont="1" applyBorder="1" applyAlignment="1">
      <alignment horizontal="center"/>
    </xf>
    <xf numFmtId="49" fontId="59" fillId="14" borderId="59" xfId="7" applyNumberFormat="1" applyFont="1" applyFill="1" applyBorder="1" applyAlignment="1">
      <alignment horizontal="center" vertical="center"/>
    </xf>
    <xf numFmtId="0" fontId="59" fillId="14" borderId="59" xfId="7" applyFont="1" applyFill="1" applyBorder="1" applyAlignment="1">
      <alignment vertical="center" wrapText="1"/>
    </xf>
    <xf numFmtId="49" fontId="59" fillId="14" borderId="29" xfId="7" applyNumberFormat="1" applyFont="1" applyFill="1" applyBorder="1" applyAlignment="1">
      <alignment horizontal="center" vertical="center"/>
    </xf>
    <xf numFmtId="0" fontId="59" fillId="14" borderId="29" xfId="7" applyFont="1" applyFill="1" applyBorder="1" applyAlignment="1">
      <alignment vertical="center" wrapText="1"/>
    </xf>
    <xf numFmtId="49" fontId="59" fillId="14" borderId="37" xfId="7" applyNumberFormat="1" applyFont="1" applyFill="1" applyBorder="1" applyAlignment="1">
      <alignment horizontal="center" vertical="center"/>
    </xf>
    <xf numFmtId="0" fontId="59" fillId="14" borderId="37" xfId="7" applyFont="1" applyFill="1" applyBorder="1" applyAlignment="1">
      <alignment vertical="center" wrapText="1"/>
    </xf>
    <xf numFmtId="0" fontId="59" fillId="14" borderId="29" xfId="7" applyFont="1" applyFill="1" applyBorder="1" applyAlignment="1">
      <alignment vertical="center" shrinkToFit="1"/>
    </xf>
    <xf numFmtId="0" fontId="59" fillId="14" borderId="26" xfId="7" applyFont="1" applyFill="1" applyBorder="1" applyAlignment="1">
      <alignment horizontal="center" vertical="center"/>
    </xf>
    <xf numFmtId="0" fontId="59" fillId="14" borderId="26" xfId="7" applyFont="1" applyFill="1" applyBorder="1" applyAlignment="1">
      <alignment vertical="center" wrapText="1"/>
    </xf>
    <xf numFmtId="0" fontId="59" fillId="14" borderId="29" xfId="7" applyFont="1" applyFill="1" applyBorder="1" applyAlignment="1">
      <alignment horizontal="center" vertical="center"/>
    </xf>
    <xf numFmtId="0" fontId="59" fillId="14" borderId="29" xfId="7" applyFont="1" applyFill="1" applyBorder="1" applyAlignment="1">
      <alignment vertical="center" wrapText="1" shrinkToFit="1"/>
    </xf>
    <xf numFmtId="0" fontId="59" fillId="14" borderId="27" xfId="7" applyFont="1" applyFill="1" applyBorder="1" applyAlignment="1">
      <alignment horizontal="center" vertical="center"/>
    </xf>
    <xf numFmtId="0" fontId="59" fillId="14" borderId="27" xfId="7" applyFont="1" applyFill="1" applyBorder="1" applyAlignment="1">
      <alignment horizontal="left" vertical="center" wrapText="1" shrinkToFit="1"/>
    </xf>
    <xf numFmtId="0" fontId="59" fillId="14" borderId="59" xfId="7" applyFont="1" applyFill="1" applyBorder="1" applyAlignment="1">
      <alignment horizontal="center" vertical="center"/>
    </xf>
    <xf numFmtId="0" fontId="59" fillId="14" borderId="37" xfId="7" applyFont="1" applyFill="1" applyBorder="1" applyAlignment="1">
      <alignment horizontal="center" vertical="center"/>
    </xf>
    <xf numFmtId="0" fontId="59" fillId="14" borderId="37" xfId="7" applyFont="1" applyFill="1" applyBorder="1" applyAlignment="1">
      <alignment horizontal="left" vertical="center" wrapText="1" shrinkToFit="1"/>
    </xf>
    <xf numFmtId="0" fontId="59" fillId="10" borderId="83" xfId="1" applyFont="1" applyFill="1" applyBorder="1" applyAlignment="1">
      <alignment horizontal="center" vertical="center"/>
    </xf>
    <xf numFmtId="0" fontId="59" fillId="10" borderId="84" xfId="1" applyFont="1" applyFill="1" applyBorder="1" applyAlignment="1">
      <alignment horizontal="center" vertical="center"/>
    </xf>
    <xf numFmtId="0" fontId="59" fillId="10" borderId="85" xfId="1" applyFont="1" applyFill="1" applyBorder="1" applyAlignment="1">
      <alignment horizontal="center" vertical="center"/>
    </xf>
    <xf numFmtId="0" fontId="59" fillId="10" borderId="28" xfId="1" applyFont="1" applyFill="1" applyBorder="1" applyAlignment="1">
      <alignment horizontal="center" vertical="center"/>
    </xf>
    <xf numFmtId="0" fontId="59" fillId="9" borderId="83" xfId="1" applyFont="1" applyFill="1" applyBorder="1" applyAlignment="1">
      <alignment horizontal="center" vertical="center"/>
    </xf>
    <xf numFmtId="0" fontId="59" fillId="9" borderId="84" xfId="1" applyFont="1" applyFill="1" applyBorder="1" applyAlignment="1">
      <alignment horizontal="center" vertical="center"/>
    </xf>
    <xf numFmtId="0" fontId="59" fillId="9" borderId="85" xfId="1" applyFont="1" applyFill="1" applyBorder="1" applyAlignment="1">
      <alignment horizontal="center" vertical="center"/>
    </xf>
    <xf numFmtId="0" fontId="59" fillId="9" borderId="28" xfId="1" applyFont="1" applyFill="1" applyBorder="1" applyAlignment="1">
      <alignment horizontal="center" vertical="center"/>
    </xf>
    <xf numFmtId="0" fontId="59" fillId="10" borderId="14" xfId="1" applyFont="1" applyFill="1" applyBorder="1" applyAlignment="1">
      <alignment horizontal="center" vertical="center"/>
    </xf>
    <xf numFmtId="0" fontId="85" fillId="8" borderId="30" xfId="0" applyFont="1" applyFill="1" applyBorder="1" applyAlignment="1">
      <alignment horizontal="center" vertical="center"/>
    </xf>
    <xf numFmtId="0" fontId="85" fillId="8" borderId="26" xfId="0" applyFont="1" applyFill="1" applyBorder="1" applyAlignment="1">
      <alignment horizontal="center" vertical="center"/>
    </xf>
    <xf numFmtId="0" fontId="85" fillId="8" borderId="4" xfId="0" applyFont="1" applyFill="1" applyBorder="1" applyAlignment="1">
      <alignment horizontal="center" vertical="center" wrapText="1"/>
    </xf>
    <xf numFmtId="0" fontId="85" fillId="8" borderId="6" xfId="0" applyFont="1" applyFill="1" applyBorder="1" applyAlignment="1">
      <alignment horizontal="center" vertical="center" wrapText="1"/>
    </xf>
    <xf numFmtId="0" fontId="85" fillId="8" borderId="3" xfId="0" applyFont="1" applyFill="1" applyBorder="1" applyAlignment="1">
      <alignment horizontal="left" vertical="center" wrapText="1"/>
    </xf>
    <xf numFmtId="0" fontId="85" fillId="8" borderId="8" xfId="0" applyFont="1" applyFill="1" applyBorder="1" applyAlignment="1">
      <alignment horizontal="left" vertical="center" wrapText="1"/>
    </xf>
    <xf numFmtId="0" fontId="85" fillId="8" borderId="1" xfId="0" applyFont="1" applyFill="1" applyBorder="1" applyAlignment="1">
      <alignment horizontal="center" vertical="center" wrapText="1"/>
    </xf>
    <xf numFmtId="0" fontId="85" fillId="8" borderId="3" xfId="0" applyFont="1" applyFill="1" applyBorder="1" applyAlignment="1">
      <alignment horizontal="center" vertical="center" wrapText="1"/>
    </xf>
    <xf numFmtId="0" fontId="85" fillId="8" borderId="27" xfId="0" applyFont="1" applyFill="1" applyBorder="1" applyAlignment="1">
      <alignment horizontal="center" vertical="center"/>
    </xf>
    <xf numFmtId="0" fontId="86" fillId="8" borderId="27" xfId="0" applyFont="1" applyFill="1" applyBorder="1" applyAlignment="1">
      <alignment horizontal="center" vertical="center"/>
    </xf>
    <xf numFmtId="0" fontId="86" fillId="8" borderId="30" xfId="0" applyFont="1" applyFill="1" applyBorder="1" applyAlignment="1">
      <alignment horizontal="center" vertical="center"/>
    </xf>
    <xf numFmtId="0" fontId="86" fillId="8" borderId="26" xfId="0" applyFont="1" applyFill="1" applyBorder="1" applyAlignment="1">
      <alignment horizontal="center" vertical="center"/>
    </xf>
    <xf numFmtId="0" fontId="85" fillId="8" borderId="27" xfId="0" applyFont="1" applyFill="1" applyBorder="1" applyAlignment="1">
      <alignment horizontal="center" vertical="center" wrapText="1"/>
    </xf>
    <xf numFmtId="0" fontId="85" fillId="8" borderId="30" xfId="0" applyFont="1" applyFill="1" applyBorder="1" applyAlignment="1">
      <alignment horizontal="center" vertical="center" wrapText="1"/>
    </xf>
    <xf numFmtId="0" fontId="85" fillId="8" borderId="26" xfId="0" applyFont="1" applyFill="1" applyBorder="1" applyAlignment="1">
      <alignment horizontal="center" vertical="center" wrapText="1"/>
    </xf>
    <xf numFmtId="0" fontId="85" fillId="8" borderId="15" xfId="0" applyFont="1" applyFill="1" applyBorder="1" applyAlignment="1">
      <alignment horizontal="center" vertical="center"/>
    </xf>
    <xf numFmtId="0" fontId="85" fillId="8" borderId="14" xfId="0" applyFont="1" applyFill="1" applyBorder="1" applyAlignment="1">
      <alignment horizontal="center" vertical="center"/>
    </xf>
    <xf numFmtId="0" fontId="85" fillId="8" borderId="28" xfId="0" applyFont="1" applyFill="1" applyBorder="1" applyAlignment="1">
      <alignment horizontal="center" vertical="center"/>
    </xf>
    <xf numFmtId="0" fontId="50" fillId="0" borderId="27" xfId="0" applyFont="1" applyBorder="1" applyAlignment="1">
      <alignment horizontal="left" vertical="top" wrapText="1"/>
    </xf>
    <xf numFmtId="0" fontId="50" fillId="0" borderId="30" xfId="0" applyFont="1" applyBorder="1" applyAlignment="1">
      <alignment horizontal="left" vertical="top" wrapText="1"/>
    </xf>
    <xf numFmtId="0" fontId="50" fillId="0" borderId="26" xfId="0" applyFont="1" applyBorder="1" applyAlignment="1">
      <alignment horizontal="left" vertical="top" wrapText="1"/>
    </xf>
    <xf numFmtId="0" fontId="50" fillId="0" borderId="1" xfId="0" applyFont="1" applyBorder="1" applyAlignment="1">
      <alignment horizontal="left" vertical="top" wrapText="1"/>
    </xf>
    <xf numFmtId="0" fontId="50" fillId="0" borderId="2" xfId="0" applyFont="1" applyBorder="1" applyAlignment="1">
      <alignment horizontal="left" vertical="top" wrapText="1"/>
    </xf>
    <xf numFmtId="0" fontId="50" fillId="0" borderId="3" xfId="0" applyFont="1" applyBorder="1" applyAlignment="1">
      <alignment horizontal="left" vertical="top" wrapText="1"/>
    </xf>
    <xf numFmtId="0" fontId="50" fillId="0" borderId="4" xfId="0" applyFont="1" applyBorder="1" applyAlignment="1">
      <alignment horizontal="left" vertical="top" wrapText="1"/>
    </xf>
    <xf numFmtId="0" fontId="50" fillId="0" borderId="0" xfId="0" applyFont="1" applyAlignment="1">
      <alignment horizontal="left" vertical="top" wrapText="1"/>
    </xf>
    <xf numFmtId="0" fontId="50" fillId="0" borderId="5" xfId="0" applyFont="1" applyBorder="1" applyAlignment="1">
      <alignment horizontal="left" vertical="top" wrapText="1"/>
    </xf>
    <xf numFmtId="0" fontId="50" fillId="0" borderId="6" xfId="0" applyFont="1" applyBorder="1" applyAlignment="1">
      <alignment horizontal="left" vertical="top" wrapText="1"/>
    </xf>
    <xf numFmtId="0" fontId="50" fillId="0" borderId="7" xfId="0" applyFont="1" applyBorder="1" applyAlignment="1">
      <alignment horizontal="left" vertical="top" wrapText="1"/>
    </xf>
    <xf numFmtId="0" fontId="50" fillId="0" borderId="8" xfId="0" applyFont="1" applyBorder="1" applyAlignment="1">
      <alignment horizontal="left" vertical="top" wrapText="1"/>
    </xf>
    <xf numFmtId="0" fontId="87" fillId="0" borderId="15" xfId="0" applyFont="1" applyBorder="1" applyAlignment="1">
      <alignment horizontal="center" vertical="center"/>
    </xf>
    <xf numFmtId="0" fontId="87" fillId="0" borderId="14" xfId="0" applyFont="1" applyBorder="1" applyAlignment="1">
      <alignment horizontal="center" vertical="center"/>
    </xf>
    <xf numFmtId="0" fontId="87" fillId="0" borderId="28" xfId="0" applyFont="1" applyBorder="1" applyAlignment="1">
      <alignment horizontal="center" vertical="center"/>
    </xf>
    <xf numFmtId="0" fontId="87" fillId="0" borderId="27" xfId="0" applyFont="1" applyBorder="1" applyAlignment="1">
      <alignment horizontal="center" vertical="center"/>
    </xf>
    <xf numFmtId="0" fontId="87" fillId="0" borderId="26" xfId="0" applyFont="1" applyBorder="1" applyAlignment="1">
      <alignment horizontal="center" vertical="center"/>
    </xf>
    <xf numFmtId="0" fontId="85" fillId="8" borderId="5" xfId="0" applyFont="1" applyFill="1" applyBorder="1" applyAlignment="1">
      <alignment horizontal="center" vertical="center"/>
    </xf>
    <xf numFmtId="0" fontId="85" fillId="8" borderId="8" xfId="0" applyFont="1" applyFill="1" applyBorder="1" applyAlignment="1">
      <alignment horizontal="center" vertical="center"/>
    </xf>
    <xf numFmtId="0" fontId="88" fillId="0" borderId="1" xfId="0" applyFont="1" applyBorder="1" applyAlignment="1">
      <alignment horizontal="center" vertical="center" wrapText="1"/>
    </xf>
    <xf numFmtId="0" fontId="88" fillId="0" borderId="6" xfId="0" applyFont="1" applyBorder="1" applyAlignment="1">
      <alignment horizontal="center" vertical="center" wrapText="1"/>
    </xf>
    <xf numFmtId="0" fontId="87" fillId="0" borderId="0" xfId="0" applyFont="1" applyAlignment="1">
      <alignment horizontal="center" vertical="center"/>
    </xf>
    <xf numFmtId="0" fontId="87" fillId="0" borderId="7" xfId="0" applyFont="1" applyBorder="1" applyAlignment="1">
      <alignment horizontal="center" vertical="center"/>
    </xf>
    <xf numFmtId="0" fontId="88" fillId="0" borderId="0" xfId="0" applyFont="1" applyAlignment="1">
      <alignment horizontal="center" vertical="center"/>
    </xf>
    <xf numFmtId="0" fontId="88" fillId="0" borderId="7" xfId="0" applyFont="1" applyBorder="1" applyAlignment="1">
      <alignment horizontal="center" vertical="center"/>
    </xf>
    <xf numFmtId="0" fontId="87" fillId="0" borderId="1" xfId="0" applyFont="1" applyBorder="1" applyAlignment="1">
      <alignment horizontal="center" vertical="center"/>
    </xf>
    <xf numFmtId="0" fontId="87" fillId="0" borderId="3" xfId="0" applyFont="1" applyBorder="1" applyAlignment="1">
      <alignment horizontal="center" vertical="center"/>
    </xf>
    <xf numFmtId="0" fontId="92" fillId="3" borderId="29" xfId="11" applyFont="1" applyFill="1" applyBorder="1" applyAlignment="1">
      <alignment horizontal="center" vertical="center"/>
    </xf>
    <xf numFmtId="0" fontId="92" fillId="5" borderId="29" xfId="11" applyFont="1" applyFill="1" applyBorder="1" applyAlignment="1">
      <alignment horizontal="center" vertical="center"/>
    </xf>
    <xf numFmtId="0" fontId="92" fillId="11" borderId="29" xfId="11" applyFont="1" applyFill="1" applyBorder="1" applyAlignment="1">
      <alignment horizontal="center" vertical="center"/>
    </xf>
    <xf numFmtId="0" fontId="94" fillId="12" borderId="29" xfId="11" applyFont="1" applyFill="1" applyBorder="1" applyAlignment="1">
      <alignment horizontal="center" vertical="center"/>
    </xf>
    <xf numFmtId="49" fontId="92" fillId="11" borderId="29" xfId="11" applyNumberFormat="1" applyFont="1" applyFill="1" applyBorder="1" applyAlignment="1">
      <alignment horizontal="center" vertical="center"/>
    </xf>
    <xf numFmtId="42" fontId="94" fillId="12" borderId="15" xfId="11" applyNumberFormat="1" applyFont="1" applyFill="1" applyBorder="1" applyAlignment="1">
      <alignment horizontal="center" vertical="center"/>
    </xf>
    <xf numFmtId="42" fontId="94" fillId="12" borderId="28" xfId="11" applyNumberFormat="1" applyFont="1" applyFill="1" applyBorder="1" applyAlignment="1">
      <alignment horizontal="center" vertical="center"/>
    </xf>
    <xf numFmtId="0" fontId="12" fillId="0" borderId="0" xfId="0" applyFont="1" applyAlignment="1">
      <alignment horizontal="center"/>
    </xf>
    <xf numFmtId="0" fontId="0" fillId="0" borderId="0" xfId="0" applyAlignment="1">
      <alignment wrapText="1"/>
    </xf>
    <xf numFmtId="0" fontId="0" fillId="0" borderId="0" xfId="0" applyAlignment="1">
      <alignment vertical="top" wrapText="1"/>
    </xf>
    <xf numFmtId="0" fontId="37" fillId="0" borderId="29" xfId="6" applyFont="1" applyBorder="1" applyAlignment="1">
      <alignment horizontal="center" vertical="center"/>
    </xf>
    <xf numFmtId="0" fontId="37" fillId="0" borderId="34" xfId="6" applyFont="1" applyBorder="1" applyAlignment="1">
      <alignment horizontal="center" vertical="center"/>
    </xf>
    <xf numFmtId="0" fontId="76" fillId="0" borderId="29" xfId="10" applyFont="1" applyFill="1" applyBorder="1" applyAlignment="1">
      <alignment horizontal="left" vertical="center" wrapText="1"/>
    </xf>
    <xf numFmtId="0" fontId="37" fillId="0" borderId="29" xfId="6" applyFont="1" applyBorder="1" applyAlignment="1">
      <alignment horizontal="left" vertical="center" wrapText="1"/>
    </xf>
    <xf numFmtId="0" fontId="42" fillId="0" borderId="29" xfId="6" applyFont="1" applyBorder="1" applyAlignment="1">
      <alignment horizontal="center" vertical="center" wrapText="1"/>
    </xf>
    <xf numFmtId="0" fontId="42" fillId="0" borderId="29" xfId="6" applyFont="1" applyBorder="1" applyAlignment="1">
      <alignment horizontal="left" vertical="center" wrapText="1"/>
    </xf>
    <xf numFmtId="0" fontId="37" fillId="0" borderId="29" xfId="6" applyFont="1" applyBorder="1" applyAlignment="1">
      <alignment horizontal="center" vertical="center" wrapText="1"/>
    </xf>
    <xf numFmtId="0" fontId="37" fillId="0" borderId="15" xfId="6" applyFont="1" applyBorder="1" applyAlignment="1">
      <alignment horizontal="left" vertical="center"/>
    </xf>
    <xf numFmtId="0" fontId="37" fillId="0" borderId="14" xfId="6" applyFont="1" applyBorder="1" applyAlignment="1">
      <alignment horizontal="left" vertical="center"/>
    </xf>
    <xf numFmtId="0" fontId="37" fillId="0" borderId="28" xfId="6" applyFont="1" applyBorder="1" applyAlignment="1">
      <alignment horizontal="left" vertical="center"/>
    </xf>
    <xf numFmtId="0" fontId="42" fillId="0" borderId="15" xfId="6" applyFont="1" applyBorder="1" applyAlignment="1">
      <alignment horizontal="left" vertical="center" wrapText="1"/>
    </xf>
    <xf numFmtId="0" fontId="42" fillId="0" borderId="14" xfId="6" applyFont="1" applyBorder="1" applyAlignment="1">
      <alignment horizontal="left" vertical="center" wrapText="1"/>
    </xf>
    <xf numFmtId="0" fontId="42" fillId="0" borderId="28" xfId="6" applyFont="1" applyBorder="1" applyAlignment="1">
      <alignment horizontal="left" vertical="center" wrapText="1"/>
    </xf>
    <xf numFmtId="0" fontId="45" fillId="3" borderId="0" xfId="7" applyFont="1" applyFill="1" applyAlignment="1">
      <alignment horizontal="center" vertical="center"/>
    </xf>
    <xf numFmtId="0" fontId="36" fillId="0" borderId="22" xfId="6" applyFont="1" applyBorder="1" applyAlignment="1">
      <alignment horizontal="center" vertical="center" wrapText="1"/>
    </xf>
    <xf numFmtId="0" fontId="36" fillId="0" borderId="21" xfId="6" applyFont="1" applyBorder="1" applyAlignment="1">
      <alignment horizontal="center" vertical="center" wrapText="1"/>
    </xf>
    <xf numFmtId="0" fontId="36" fillId="0" borderId="44" xfId="6" applyFont="1" applyBorder="1" applyAlignment="1">
      <alignment horizontal="center" vertical="center" wrapText="1"/>
    </xf>
    <xf numFmtId="0" fontId="36" fillId="0" borderId="45" xfId="6" applyFont="1" applyBorder="1" applyAlignment="1">
      <alignment horizontal="center" vertical="center" wrapText="1"/>
    </xf>
    <xf numFmtId="0" fontId="36" fillId="0" borderId="36" xfId="6" applyFont="1" applyBorder="1" applyAlignment="1">
      <alignment horizontal="center" vertical="center"/>
    </xf>
    <xf numFmtId="0" fontId="36" fillId="0" borderId="37" xfId="6" applyFont="1" applyBorder="1" applyAlignment="1">
      <alignment horizontal="center" vertical="center"/>
    </xf>
    <xf numFmtId="0" fontId="36" fillId="0" borderId="38" xfId="6" applyFont="1" applyBorder="1" applyAlignment="1">
      <alignment horizontal="center" vertical="center"/>
    </xf>
    <xf numFmtId="0" fontId="36" fillId="0" borderId="35" xfId="6" applyFont="1" applyBorder="1" applyAlignment="1">
      <alignment horizontal="center" vertical="center"/>
    </xf>
    <xf numFmtId="0" fontId="36" fillId="0" borderId="47" xfId="6" applyFont="1" applyBorder="1" applyAlignment="1">
      <alignment horizontal="center" vertical="center"/>
    </xf>
    <xf numFmtId="0" fontId="36" fillId="0" borderId="57" xfId="6" applyFont="1" applyBorder="1" applyAlignment="1">
      <alignment horizontal="center" vertical="center"/>
    </xf>
    <xf numFmtId="0" fontId="36" fillId="0" borderId="67" xfId="6" applyFont="1" applyBorder="1" applyAlignment="1">
      <alignment horizontal="center" vertical="center"/>
    </xf>
    <xf numFmtId="0" fontId="37" fillId="0" borderId="15" xfId="6" applyFont="1" applyBorder="1" applyAlignment="1">
      <alignment horizontal="center" vertical="center"/>
    </xf>
    <xf numFmtId="0" fontId="37" fillId="0" borderId="14" xfId="6" applyFont="1" applyBorder="1" applyAlignment="1">
      <alignment horizontal="center" vertical="center"/>
    </xf>
    <xf numFmtId="0" fontId="37" fillId="0" borderId="13" xfId="6" applyFont="1" applyBorder="1" applyAlignment="1">
      <alignment horizontal="center" vertical="center"/>
    </xf>
    <xf numFmtId="0" fontId="37" fillId="0" borderId="15" xfId="6" applyFont="1" applyBorder="1" applyAlignment="1">
      <alignment horizontal="left" vertical="center" wrapText="1"/>
    </xf>
    <xf numFmtId="0" fontId="40" fillId="0" borderId="0" xfId="6" applyFont="1" applyAlignment="1">
      <alignment horizontal="center" vertical="center"/>
    </xf>
    <xf numFmtId="0" fontId="37" fillId="0" borderId="0" xfId="6" applyFont="1" applyAlignment="1">
      <alignment horizontal="center" vertical="center"/>
    </xf>
    <xf numFmtId="0" fontId="36" fillId="0" borderId="22" xfId="6" applyFont="1" applyBorder="1" applyAlignment="1">
      <alignment horizontal="center" vertical="center"/>
    </xf>
    <xf numFmtId="0" fontId="36" fillId="0" borderId="41" xfId="6" applyFont="1" applyBorder="1" applyAlignment="1">
      <alignment horizontal="center" vertical="center"/>
    </xf>
    <xf numFmtId="0" fontId="36" fillId="0" borderId="42" xfId="6" applyFont="1" applyBorder="1" applyAlignment="1">
      <alignment horizontal="center" vertical="center"/>
    </xf>
    <xf numFmtId="0" fontId="43" fillId="0" borderId="25" xfId="7" applyFont="1" applyBorder="1" applyAlignment="1">
      <alignment horizontal="center" vertical="center"/>
    </xf>
    <xf numFmtId="0" fontId="43" fillId="0" borderId="24" xfId="7" applyFont="1" applyBorder="1" applyAlignment="1">
      <alignment horizontal="center" vertical="center"/>
    </xf>
    <xf numFmtId="0" fontId="43" fillId="0" borderId="23" xfId="7" applyFont="1" applyBorder="1" applyAlignment="1">
      <alignment horizontal="center" vertical="center"/>
    </xf>
    <xf numFmtId="0" fontId="44" fillId="4" borderId="25" xfId="7" applyFont="1" applyFill="1" applyBorder="1" applyAlignment="1">
      <alignment horizontal="left" vertical="center"/>
    </xf>
    <xf numFmtId="0" fontId="44" fillId="4" borderId="24" xfId="7" applyFont="1" applyFill="1" applyBorder="1" applyAlignment="1">
      <alignment horizontal="left" vertical="center"/>
    </xf>
    <xf numFmtId="0" fontId="44" fillId="4" borderId="23" xfId="7" applyFont="1" applyFill="1" applyBorder="1" applyAlignment="1">
      <alignment horizontal="left" vertical="center"/>
    </xf>
    <xf numFmtId="0" fontId="36" fillId="0" borderId="48" xfId="6" applyFont="1" applyBorder="1" applyAlignment="1">
      <alignment horizontal="center" vertical="center" textRotation="255" wrapText="1"/>
    </xf>
    <xf numFmtId="0" fontId="42" fillId="0" borderId="26" xfId="6" applyFont="1" applyBorder="1" applyAlignment="1">
      <alignment horizontal="left" vertical="center" wrapText="1"/>
    </xf>
    <xf numFmtId="0" fontId="37" fillId="0" borderId="26" xfId="6" applyFont="1" applyBorder="1" applyAlignment="1">
      <alignment horizontal="left" vertical="center"/>
    </xf>
    <xf numFmtId="0" fontId="37" fillId="0" borderId="26" xfId="6" applyFont="1" applyBorder="1" applyAlignment="1">
      <alignment horizontal="center" vertical="center"/>
    </xf>
    <xf numFmtId="0" fontId="37" fillId="0" borderId="39" xfId="6" applyFont="1" applyBorder="1" applyAlignment="1">
      <alignment horizontal="center" vertical="center"/>
    </xf>
    <xf numFmtId="0" fontId="76" fillId="0" borderId="0" xfId="10" applyFont="1" applyFill="1" applyBorder="1" applyAlignment="1">
      <alignment horizontal="left" vertical="center" wrapText="1"/>
    </xf>
    <xf numFmtId="0" fontId="76" fillId="0" borderId="5" xfId="10" applyFont="1" applyFill="1" applyBorder="1" applyAlignment="1">
      <alignment horizontal="left" vertical="center" wrapText="1"/>
    </xf>
    <xf numFmtId="0" fontId="111" fillId="0" borderId="0" xfId="10" applyFont="1" applyBorder="1" applyAlignment="1">
      <alignment vertical="center" wrapText="1"/>
    </xf>
    <xf numFmtId="0" fontId="37" fillId="0" borderId="14" xfId="6" applyFont="1" applyBorder="1" applyAlignment="1">
      <alignment horizontal="left" vertical="center" wrapText="1"/>
    </xf>
    <xf numFmtId="0" fontId="37" fillId="0" borderId="28" xfId="6" applyFont="1" applyBorder="1" applyAlignment="1">
      <alignment horizontal="left" vertical="center" wrapText="1"/>
    </xf>
    <xf numFmtId="0" fontId="37" fillId="0" borderId="29" xfId="6" applyFont="1" applyBorder="1" applyAlignment="1">
      <alignment horizontal="left" vertical="center"/>
    </xf>
    <xf numFmtId="0" fontId="37" fillId="0" borderId="7" xfId="6" applyFont="1" applyBorder="1" applyAlignment="1">
      <alignment horizontal="left" vertical="center" wrapText="1"/>
    </xf>
    <xf numFmtId="0" fontId="37" fillId="0" borderId="8" xfId="6" applyFont="1" applyBorder="1" applyAlignment="1">
      <alignment horizontal="left" vertical="center" wrapText="1"/>
    </xf>
    <xf numFmtId="0" fontId="37" fillId="0" borderId="27" xfId="6" applyFont="1" applyBorder="1" applyAlignment="1">
      <alignment horizontal="center" vertical="center"/>
    </xf>
    <xf numFmtId="0" fontId="37" fillId="0" borderId="65" xfId="6" applyFont="1" applyBorder="1" applyAlignment="1">
      <alignment horizontal="center" vertical="center"/>
    </xf>
    <xf numFmtId="0" fontId="36" fillId="7" borderId="32" xfId="6" applyFont="1" applyFill="1" applyBorder="1" applyAlignment="1">
      <alignment horizontal="center" vertical="center" textRotation="255"/>
    </xf>
    <xf numFmtId="0" fontId="38" fillId="0" borderId="29" xfId="6" applyFont="1" applyBorder="1" applyAlignment="1">
      <alignment horizontal="left" vertical="center" wrapText="1"/>
    </xf>
    <xf numFmtId="0" fontId="75" fillId="0" borderId="15" xfId="6" applyFont="1" applyBorder="1" applyAlignment="1">
      <alignment horizontal="left" vertical="center" wrapText="1"/>
    </xf>
    <xf numFmtId="0" fontId="75" fillId="0" borderId="14" xfId="6" applyFont="1" applyBorder="1" applyAlignment="1">
      <alignment horizontal="left" vertical="center" wrapText="1"/>
    </xf>
    <xf numFmtId="0" fontId="75" fillId="0" borderId="28" xfId="6" applyFont="1" applyBorder="1" applyAlignment="1">
      <alignment horizontal="left" vertical="center" wrapText="1"/>
    </xf>
    <xf numFmtId="0" fontId="77" fillId="0" borderId="15" xfId="10" applyFont="1" applyFill="1" applyBorder="1" applyAlignment="1">
      <alignment horizontal="left" vertical="center" wrapText="1"/>
    </xf>
    <xf numFmtId="0" fontId="77" fillId="0" borderId="14" xfId="10" applyFont="1" applyFill="1" applyBorder="1" applyAlignment="1">
      <alignment horizontal="left" vertical="center" wrapText="1"/>
    </xf>
    <xf numFmtId="0" fontId="77" fillId="0" borderId="28" xfId="10" applyFont="1" applyFill="1" applyBorder="1" applyAlignment="1">
      <alignment horizontal="left" vertical="center" wrapText="1"/>
    </xf>
    <xf numFmtId="0" fontId="36" fillId="5" borderId="49" xfId="6" applyFont="1" applyFill="1" applyBorder="1" applyAlignment="1">
      <alignment horizontal="center" vertical="center" textRotation="255"/>
    </xf>
    <xf numFmtId="0" fontId="36" fillId="5" borderId="48" xfId="6" applyFont="1" applyFill="1" applyBorder="1" applyAlignment="1">
      <alignment horizontal="center" vertical="center" textRotation="255"/>
    </xf>
    <xf numFmtId="0" fontId="36" fillId="5" borderId="40" xfId="6" applyFont="1" applyFill="1" applyBorder="1" applyAlignment="1">
      <alignment horizontal="center" vertical="center" textRotation="255"/>
    </xf>
    <xf numFmtId="0" fontId="42" fillId="0" borderId="29" xfId="6" applyFont="1" applyBorder="1" applyAlignment="1">
      <alignment horizontal="left" vertical="center"/>
    </xf>
    <xf numFmtId="0" fontId="6" fillId="0" borderId="0" xfId="0" applyFont="1" applyAlignment="1">
      <alignment horizontal="left"/>
    </xf>
    <xf numFmtId="0" fontId="79" fillId="0" borderId="0" xfId="10" applyFont="1" applyAlignment="1">
      <alignment horizontal="center" vertical="top"/>
    </xf>
    <xf numFmtId="0" fontId="0" fillId="0" borderId="29" xfId="0" applyBorder="1" applyAlignment="1">
      <alignment horizontal="center" vertical="center" wrapText="1"/>
    </xf>
    <xf numFmtId="0" fontId="0" fillId="0" borderId="29" xfId="0" applyBorder="1" applyAlignment="1">
      <alignment horizontal="center" vertical="center"/>
    </xf>
    <xf numFmtId="0" fontId="0" fillId="2" borderId="29" xfId="0" applyFill="1" applyBorder="1" applyAlignment="1" applyProtection="1">
      <alignment horizontal="left" vertical="center" wrapText="1"/>
      <protection locked="0"/>
    </xf>
    <xf numFmtId="0" fontId="0" fillId="2" borderId="29" xfId="0" applyFill="1" applyBorder="1" applyAlignment="1" applyProtection="1">
      <alignment vertical="center"/>
      <protection locked="0"/>
    </xf>
    <xf numFmtId="0" fontId="0" fillId="2" borderId="29" xfId="0" applyFill="1" applyBorder="1" applyAlignment="1" applyProtection="1">
      <alignment vertical="center" wrapText="1"/>
      <protection locked="0"/>
    </xf>
    <xf numFmtId="0" fontId="0" fillId="2" borderId="29" xfId="7" applyFont="1" applyFill="1" applyBorder="1" applyAlignment="1" applyProtection="1">
      <alignment horizontal="left" vertical="center"/>
      <protection locked="0"/>
    </xf>
    <xf numFmtId="0" fontId="14" fillId="2" borderId="29" xfId="7" applyFill="1" applyBorder="1" applyAlignment="1" applyProtection="1">
      <alignment horizontal="left" vertical="center"/>
      <protection locked="0"/>
    </xf>
    <xf numFmtId="0" fontId="0" fillId="4" borderId="29" xfId="0" applyFill="1" applyBorder="1" applyAlignment="1">
      <alignment vertical="center" shrinkToFit="1"/>
    </xf>
    <xf numFmtId="0" fontId="0" fillId="4" borderId="29" xfId="0" applyFill="1" applyBorder="1" applyAlignment="1">
      <alignment shrinkToFit="1"/>
    </xf>
    <xf numFmtId="0" fontId="0" fillId="0" borderId="15" xfId="0" applyBorder="1" applyAlignment="1">
      <alignment horizontal="distributed" indent="1"/>
    </xf>
    <xf numFmtId="0" fontId="0" fillId="0" borderId="14" xfId="0" applyBorder="1" applyAlignment="1">
      <alignment horizontal="distributed" indent="1"/>
    </xf>
    <xf numFmtId="0" fontId="0" fillId="0" borderId="28" xfId="0" applyBorder="1" applyAlignment="1">
      <alignment horizontal="distributed" indent="1"/>
    </xf>
    <xf numFmtId="0" fontId="8" fillId="0" borderId="15" xfId="0" applyFont="1" applyBorder="1" applyAlignment="1">
      <alignment horizontal="distributed" indent="1"/>
    </xf>
    <xf numFmtId="0" fontId="8" fillId="0" borderId="14" xfId="0" applyFont="1" applyBorder="1" applyAlignment="1">
      <alignment horizontal="distributed" indent="1"/>
    </xf>
    <xf numFmtId="0" fontId="8" fillId="0" borderId="28" xfId="0" applyFont="1" applyBorder="1" applyAlignment="1">
      <alignment horizontal="distributed" indent="1"/>
    </xf>
    <xf numFmtId="0" fontId="8" fillId="0" borderId="15" xfId="0" applyFont="1" applyBorder="1" applyAlignment="1">
      <alignment horizontal="distributed" vertical="center" indent="1"/>
    </xf>
    <xf numFmtId="0" fontId="8" fillId="0" borderId="14" xfId="0" applyFont="1" applyBorder="1" applyAlignment="1">
      <alignment horizontal="distributed" vertical="center" indent="1"/>
    </xf>
    <xf numFmtId="0" fontId="8" fillId="0" borderId="28" xfId="0" applyFont="1" applyBorder="1" applyAlignment="1">
      <alignment horizontal="distributed" vertical="center" indent="1"/>
    </xf>
    <xf numFmtId="0" fontId="0" fillId="4" borderId="29" xfId="0" applyFill="1" applyBorder="1" applyAlignment="1">
      <alignment horizontal="center" shrinkToFit="1"/>
    </xf>
    <xf numFmtId="0" fontId="10" fillId="0" borderId="15" xfId="0" applyFont="1" applyBorder="1" applyAlignment="1">
      <alignment horizontal="distributed" indent="1"/>
    </xf>
    <xf numFmtId="0" fontId="10" fillId="0" borderId="14" xfId="0" applyFont="1" applyBorder="1" applyAlignment="1">
      <alignment horizontal="distributed" indent="1"/>
    </xf>
    <xf numFmtId="0" fontId="10" fillId="0" borderId="28" xfId="0" applyFont="1" applyBorder="1" applyAlignment="1">
      <alignment horizontal="distributed" indent="1"/>
    </xf>
    <xf numFmtId="0" fontId="0" fillId="4" borderId="29" xfId="0" applyFill="1" applyBorder="1" applyAlignment="1">
      <alignment horizontal="left" shrinkToFit="1"/>
    </xf>
    <xf numFmtId="0" fontId="15" fillId="4" borderId="29" xfId="0" applyFont="1" applyFill="1" applyBorder="1" applyAlignment="1">
      <alignment horizontal="left" shrinkToFit="1"/>
    </xf>
    <xf numFmtId="0" fontId="10" fillId="0" borderId="15" xfId="0" applyFont="1" applyBorder="1" applyAlignment="1">
      <alignment horizontal="distributed" vertical="center" indent="1"/>
    </xf>
    <xf numFmtId="0" fontId="10" fillId="0" borderId="14" xfId="0" applyFont="1" applyBorder="1" applyAlignment="1">
      <alignment horizontal="distributed" vertical="center" indent="1"/>
    </xf>
    <xf numFmtId="0" fontId="10" fillId="0" borderId="28" xfId="0" applyFont="1" applyBorder="1" applyAlignment="1">
      <alignment horizontal="distributed" vertical="center" indent="1"/>
    </xf>
    <xf numFmtId="0" fontId="0" fillId="4" borderId="29" xfId="0" applyFill="1" applyBorder="1" applyAlignment="1">
      <alignment horizontal="center" vertical="center" shrinkToFit="1"/>
    </xf>
    <xf numFmtId="0" fontId="78" fillId="0" borderId="0" xfId="10" applyFont="1" applyAlignment="1">
      <alignment horizontal="center" vertical="center"/>
    </xf>
    <xf numFmtId="176" fontId="11" fillId="4" borderId="0" xfId="0" applyNumberFormat="1" applyFont="1" applyFill="1" applyAlignment="1">
      <alignment horizontal="right"/>
    </xf>
    <xf numFmtId="0" fontId="11" fillId="0" borderId="0" xfId="0" applyFont="1" applyAlignment="1">
      <alignment vertical="center" wrapText="1"/>
    </xf>
    <xf numFmtId="0" fontId="11" fillId="0" borderId="15" xfId="0" applyFont="1" applyBorder="1" applyAlignment="1">
      <alignment horizontal="distributed" vertical="center"/>
    </xf>
    <xf numFmtId="0" fontId="11" fillId="0" borderId="14" xfId="0" applyFont="1" applyBorder="1" applyAlignment="1">
      <alignment horizontal="distributed" vertical="center"/>
    </xf>
    <xf numFmtId="0" fontId="11" fillId="0" borderId="28" xfId="0" applyFont="1" applyBorder="1" applyAlignment="1">
      <alignment horizontal="distributed" vertical="center"/>
    </xf>
    <xf numFmtId="0" fontId="11" fillId="0" borderId="1"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3"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7" xfId="0" applyFont="1" applyBorder="1" applyAlignment="1">
      <alignment horizontal="distributed" vertical="center" indent="1"/>
    </xf>
    <xf numFmtId="0" fontId="11" fillId="0" borderId="8" xfId="0" applyFont="1" applyBorder="1" applyAlignment="1">
      <alignment horizontal="distributed" vertical="center" indent="1"/>
    </xf>
    <xf numFmtId="0" fontId="11" fillId="0" borderId="15" xfId="0" applyFont="1" applyBorder="1" applyAlignment="1">
      <alignment horizontal="distributed" indent="1"/>
    </xf>
    <xf numFmtId="0" fontId="11" fillId="0" borderId="14" xfId="0" applyFont="1" applyBorder="1" applyAlignment="1">
      <alignment horizontal="distributed" indent="1"/>
    </xf>
    <xf numFmtId="0" fontId="11" fillId="0" borderId="28" xfId="0" applyFont="1" applyBorder="1" applyAlignment="1">
      <alignment horizontal="distributed" indent="1"/>
    </xf>
    <xf numFmtId="0" fontId="11" fillId="0" borderId="15" xfId="0" applyFont="1" applyBorder="1" applyAlignment="1">
      <alignment horizontal="distributed" vertical="center" indent="1"/>
    </xf>
    <xf numFmtId="0" fontId="11" fillId="0" borderId="14" xfId="0" applyFont="1" applyBorder="1" applyAlignment="1">
      <alignment horizontal="distributed" vertical="center" indent="1"/>
    </xf>
    <xf numFmtId="0" fontId="11" fillId="0" borderId="28" xfId="0" applyFont="1" applyBorder="1" applyAlignment="1">
      <alignment horizontal="distributed" vertical="center" indent="1"/>
    </xf>
    <xf numFmtId="0" fontId="20" fillId="4" borderId="7" xfId="2" applyFont="1" applyFill="1" applyBorder="1" applyAlignment="1">
      <alignment vertical="center" shrinkToFit="1"/>
    </xf>
    <xf numFmtId="0" fontId="26" fillId="0" borderId="15" xfId="2" applyFont="1" applyBorder="1" applyAlignment="1">
      <alignment horizontal="left" vertical="top"/>
    </xf>
    <xf numFmtId="0" fontId="26" fillId="0" borderId="14" xfId="2" applyFont="1" applyBorder="1" applyAlignment="1">
      <alignment horizontal="left" vertical="top"/>
    </xf>
    <xf numFmtId="0" fontId="20" fillId="4" borderId="14" xfId="2" applyFont="1" applyFill="1" applyBorder="1" applyAlignment="1">
      <alignment horizontal="center" vertical="center" shrinkToFit="1"/>
    </xf>
    <xf numFmtId="0" fontId="20" fillId="4" borderId="13" xfId="2" applyFont="1" applyFill="1" applyBorder="1" applyAlignment="1">
      <alignment horizontal="center" vertical="center" shrinkToFit="1"/>
    </xf>
    <xf numFmtId="0" fontId="20" fillId="0" borderId="0" xfId="2" applyFont="1" applyAlignment="1">
      <alignment horizontal="center" vertical="center"/>
    </xf>
    <xf numFmtId="0" fontId="20" fillId="4" borderId="0" xfId="2" applyFont="1" applyFill="1" applyAlignment="1">
      <alignment vertical="center" shrinkToFit="1"/>
    </xf>
    <xf numFmtId="0" fontId="20" fillId="2" borderId="0" xfId="2" applyFont="1" applyFill="1" applyProtection="1">
      <alignment vertical="center"/>
      <protection locked="0"/>
    </xf>
    <xf numFmtId="176" fontId="20" fillId="4" borderId="0" xfId="2" applyNumberFormat="1" applyFont="1" applyFill="1" applyAlignment="1">
      <alignment horizontal="right" vertical="center"/>
    </xf>
    <xf numFmtId="0" fontId="20" fillId="0" borderId="0" xfId="2" applyFont="1">
      <alignment vertical="center"/>
    </xf>
    <xf numFmtId="0" fontId="21" fillId="0" borderId="0" xfId="2" applyFont="1" applyAlignment="1">
      <alignment horizontal="center" vertical="center"/>
    </xf>
    <xf numFmtId="176" fontId="20" fillId="4" borderId="0" xfId="2" applyNumberFormat="1" applyFont="1" applyFill="1" applyAlignment="1">
      <alignment horizontal="distributed" vertical="center"/>
    </xf>
    <xf numFmtId="0" fontId="20" fillId="0" borderId="12" xfId="2" applyFont="1" applyBorder="1" applyAlignment="1">
      <alignment horizontal="center" vertical="center" wrapText="1"/>
    </xf>
    <xf numFmtId="0" fontId="20" fillId="0" borderId="10" xfId="2" applyFont="1" applyBorder="1" applyAlignment="1">
      <alignment horizontal="center" vertical="center" wrapText="1"/>
    </xf>
    <xf numFmtId="0" fontId="20" fillId="4" borderId="11" xfId="2" applyFont="1" applyFill="1" applyBorder="1" applyAlignment="1">
      <alignment horizontal="center" vertical="center" shrinkToFit="1"/>
    </xf>
    <xf numFmtId="0" fontId="20" fillId="4" borderId="10" xfId="2" applyFont="1" applyFill="1" applyBorder="1" applyAlignment="1">
      <alignment horizontal="center" vertical="center" shrinkToFit="1"/>
    </xf>
    <xf numFmtId="0" fontId="20" fillId="4" borderId="9" xfId="2" applyFont="1" applyFill="1" applyBorder="1" applyAlignment="1">
      <alignment horizontal="center" vertical="center" shrinkToFit="1"/>
    </xf>
    <xf numFmtId="0" fontId="20" fillId="4" borderId="15" xfId="2" applyFont="1" applyFill="1" applyBorder="1" applyAlignment="1">
      <alignment horizontal="center" vertical="center" shrinkToFit="1"/>
    </xf>
    <xf numFmtId="0" fontId="20" fillId="0" borderId="0" xfId="2" applyFont="1" applyAlignment="1">
      <alignment horizontal="right" vertical="center"/>
    </xf>
    <xf numFmtId="0" fontId="26" fillId="0" borderId="20" xfId="2" applyFont="1" applyBorder="1" applyAlignment="1">
      <alignment horizontal="left" vertical="top"/>
    </xf>
    <xf numFmtId="0" fontId="26" fillId="0" borderId="19" xfId="2" applyFont="1" applyBorder="1" applyAlignment="1">
      <alignment horizontal="left" vertical="top"/>
    </xf>
    <xf numFmtId="0" fontId="20" fillId="4" borderId="19" xfId="2" applyFont="1" applyFill="1" applyBorder="1" applyAlignment="1">
      <alignment horizontal="center" vertical="center" shrinkToFit="1"/>
    </xf>
    <xf numFmtId="0" fontId="20" fillId="4" borderId="18" xfId="2" applyFont="1" applyFill="1" applyBorder="1" applyAlignment="1">
      <alignment horizontal="center" vertical="center" shrinkToFit="1"/>
    </xf>
    <xf numFmtId="0" fontId="20" fillId="0" borderId="25" xfId="2" applyFont="1" applyBorder="1" applyAlignment="1">
      <alignment horizontal="center" vertical="center" wrapText="1"/>
    </xf>
    <xf numFmtId="0" fontId="20" fillId="0" borderId="24" xfId="2" applyFont="1" applyBorder="1" applyAlignment="1">
      <alignment horizontal="center" vertical="center" wrapText="1"/>
    </xf>
    <xf numFmtId="0" fontId="20" fillId="0" borderId="23" xfId="2" applyFont="1" applyBorder="1" applyAlignment="1">
      <alignment horizontal="center" vertical="center" wrapText="1"/>
    </xf>
    <xf numFmtId="0" fontId="20" fillId="0" borderId="16" xfId="2" applyFont="1" applyBorder="1" applyAlignment="1">
      <alignment horizontal="center" vertical="center" wrapText="1"/>
    </xf>
    <xf numFmtId="0" fontId="20" fillId="0" borderId="14" xfId="2" applyFont="1" applyBorder="1" applyAlignment="1">
      <alignment horizontal="center" vertical="center" wrapText="1"/>
    </xf>
    <xf numFmtId="0" fontId="20" fillId="0" borderId="22" xfId="2" applyFont="1" applyBorder="1" applyAlignment="1">
      <alignment horizontal="center" vertical="center" wrapText="1"/>
    </xf>
    <xf numFmtId="0" fontId="20" fillId="0" borderId="21" xfId="2" applyFont="1" applyBorder="1" applyAlignment="1">
      <alignment horizontal="center" vertical="center" wrapText="1"/>
    </xf>
    <xf numFmtId="0" fontId="20" fillId="0" borderId="17" xfId="2" applyFont="1" applyBorder="1" applyAlignment="1">
      <alignment horizontal="center" vertical="center" wrapText="1"/>
    </xf>
    <xf numFmtId="0" fontId="20" fillId="0" borderId="8" xfId="2" applyFont="1" applyBorder="1" applyAlignment="1">
      <alignment horizontal="center" vertical="center" wrapText="1"/>
    </xf>
    <xf numFmtId="0" fontId="22" fillId="4" borderId="7" xfId="0" applyFont="1" applyFill="1" applyBorder="1" applyAlignment="1">
      <alignment shrinkToFit="1"/>
    </xf>
    <xf numFmtId="0" fontId="22" fillId="0" borderId="0" xfId="0" applyFont="1" applyAlignment="1">
      <alignment horizontal="distributed" wrapText="1" shrinkToFit="1"/>
    </xf>
    <xf numFmtId="0" fontId="22" fillId="0" borderId="0" xfId="0" applyFont="1" applyAlignment="1">
      <alignment horizontal="distributed"/>
    </xf>
    <xf numFmtId="0" fontId="22" fillId="0" borderId="0" xfId="0" applyFont="1" applyAlignment="1">
      <alignment horizontal="left" vertical="top" wrapText="1"/>
    </xf>
    <xf numFmtId="0" fontId="22" fillId="4" borderId="0" xfId="0" applyFont="1" applyFill="1" applyAlignment="1">
      <alignment shrinkToFit="1"/>
    </xf>
    <xf numFmtId="0" fontId="28" fillId="0" borderId="0" xfId="0" applyFont="1" applyAlignment="1">
      <alignment horizontal="center" vertical="center"/>
    </xf>
    <xf numFmtId="0" fontId="22" fillId="0" borderId="0" xfId="0" applyFont="1" applyAlignment="1">
      <alignment horizontal="left" vertical="center" wrapText="1"/>
    </xf>
    <xf numFmtId="176" fontId="22" fillId="4" borderId="0" xfId="0" applyNumberFormat="1" applyFont="1" applyFill="1" applyAlignment="1">
      <alignment horizontal="right"/>
    </xf>
    <xf numFmtId="0" fontId="109" fillId="0" borderId="0" xfId="3" applyFont="1" applyAlignment="1">
      <alignment horizontal="center" vertical="center"/>
    </xf>
    <xf numFmtId="176" fontId="30" fillId="4" borderId="0" xfId="3" applyNumberFormat="1" applyFont="1" applyFill="1" applyAlignment="1">
      <alignment horizontal="right" vertical="center"/>
    </xf>
    <xf numFmtId="0" fontId="30" fillId="4" borderId="0" xfId="3" applyFont="1" applyFill="1" applyAlignment="1">
      <alignment horizontal="right" vertical="center"/>
    </xf>
    <xf numFmtId="0" fontId="30" fillId="2" borderId="29" xfId="3" applyFont="1" applyFill="1" applyBorder="1" applyAlignment="1" applyProtection="1">
      <alignment horizontal="center" vertical="center" shrinkToFit="1"/>
      <protection locked="0"/>
    </xf>
    <xf numFmtId="0" fontId="29" fillId="0" borderId="0" xfId="3" applyFont="1" applyAlignment="1">
      <alignment horizontal="center" vertical="center"/>
    </xf>
    <xf numFmtId="0" fontId="30" fillId="0" borderId="0" xfId="3" applyFont="1" applyAlignment="1">
      <alignment horizontal="distributed" vertical="center"/>
    </xf>
    <xf numFmtId="0" fontId="31" fillId="0" borderId="0" xfId="3" applyFont="1" applyAlignment="1">
      <alignment horizontal="left" vertical="center" wrapText="1"/>
    </xf>
    <xf numFmtId="0" fontId="30" fillId="0" borderId="1" xfId="3" applyFont="1" applyBorder="1" applyAlignment="1">
      <alignment horizontal="center" vertical="center"/>
    </xf>
    <xf numFmtId="0" fontId="30" fillId="0" borderId="3" xfId="3" applyFont="1" applyBorder="1" applyAlignment="1">
      <alignment horizontal="center" vertical="center"/>
    </xf>
    <xf numFmtId="0" fontId="30" fillId="4" borderId="0" xfId="3" applyFont="1" applyFill="1" applyAlignment="1">
      <alignment vertical="center" shrinkToFit="1"/>
    </xf>
    <xf numFmtId="0" fontId="30" fillId="4" borderId="7" xfId="3" applyFont="1" applyFill="1" applyBorder="1" applyAlignment="1">
      <alignment vertical="center" shrinkToFit="1"/>
    </xf>
    <xf numFmtId="0" fontId="31" fillId="0" borderId="0" xfId="3" applyFont="1" applyAlignment="1">
      <alignment horizontal="left" vertical="center"/>
    </xf>
    <xf numFmtId="0" fontId="31" fillId="0" borderId="0" xfId="3" applyFont="1">
      <alignment vertical="center"/>
    </xf>
    <xf numFmtId="0" fontId="31" fillId="0" borderId="2" xfId="3" applyFont="1" applyBorder="1" applyAlignment="1"/>
    <xf numFmtId="0" fontId="31" fillId="0" borderId="0" xfId="3" applyFont="1" applyAlignment="1">
      <alignment vertical="center" wrapText="1"/>
    </xf>
    <xf numFmtId="0" fontId="30" fillId="4" borderId="29" xfId="3" applyFont="1" applyFill="1" applyBorder="1" applyAlignment="1">
      <alignment horizontal="center" vertical="center" shrinkToFit="1"/>
    </xf>
    <xf numFmtId="0" fontId="31" fillId="0" borderId="0" xfId="3" applyFont="1" applyAlignment="1"/>
    <xf numFmtId="0" fontId="20" fillId="2" borderId="29" xfId="2" applyFont="1" applyFill="1" applyBorder="1" applyAlignment="1" applyProtection="1">
      <alignment horizontal="center" vertical="center"/>
      <protection locked="0"/>
    </xf>
    <xf numFmtId="0" fontId="20" fillId="0" borderId="29" xfId="2" applyFont="1" applyBorder="1" applyAlignment="1">
      <alignment horizontal="center" vertical="center"/>
    </xf>
    <xf numFmtId="0" fontId="24" fillId="0" borderId="0" xfId="2" applyFont="1" applyAlignment="1">
      <alignment vertical="distributed" wrapText="1"/>
    </xf>
    <xf numFmtId="0" fontId="24" fillId="0" borderId="0" xfId="2" applyFont="1" applyAlignment="1">
      <alignment vertical="distributed"/>
    </xf>
    <xf numFmtId="0" fontId="30" fillId="0" borderId="0" xfId="2" applyFont="1" applyAlignment="1">
      <alignment horizontal="right" vertical="center"/>
    </xf>
    <xf numFmtId="0" fontId="23" fillId="2" borderId="0" xfId="2" applyFont="1" applyFill="1" applyAlignment="1" applyProtection="1">
      <alignment horizontal="center" vertical="center"/>
      <protection locked="0"/>
    </xf>
    <xf numFmtId="0" fontId="20" fillId="0" borderId="4" xfId="2" applyFont="1" applyBorder="1" applyAlignment="1">
      <alignment vertical="center" wrapText="1"/>
    </xf>
    <xf numFmtId="0" fontId="20" fillId="0" borderId="0" xfId="2" applyFont="1" applyAlignment="1">
      <alignment vertical="center" wrapText="1"/>
    </xf>
    <xf numFmtId="0" fontId="20" fillId="0" borderId="5" xfId="2" applyFont="1" applyBorder="1" applyAlignment="1">
      <alignment vertical="center" wrapText="1"/>
    </xf>
    <xf numFmtId="0" fontId="20" fillId="0" borderId="0" xfId="2" applyFont="1" applyAlignment="1">
      <alignment horizontal="center" vertical="center" shrinkToFit="1"/>
    </xf>
    <xf numFmtId="0" fontId="106" fillId="0" borderId="0" xfId="10" applyFont="1" applyAlignment="1">
      <alignment horizontal="center" vertical="center"/>
    </xf>
    <xf numFmtId="0" fontId="20" fillId="0" borderId="7" xfId="2" applyFont="1" applyBorder="1" applyAlignment="1">
      <alignment horizontal="right" vertical="center"/>
    </xf>
    <xf numFmtId="0" fontId="21" fillId="0" borderId="1" xfId="2" applyFont="1" applyBorder="1" applyAlignment="1">
      <alignment horizontal="center"/>
    </xf>
    <xf numFmtId="0" fontId="21" fillId="0" borderId="2" xfId="2" applyFont="1" applyBorder="1" applyAlignment="1">
      <alignment horizontal="center"/>
    </xf>
    <xf numFmtId="0" fontId="21" fillId="0" borderId="3" xfId="2" applyFont="1" applyBorder="1" applyAlignment="1">
      <alignment horizontal="center"/>
    </xf>
    <xf numFmtId="176" fontId="30" fillId="4" borderId="0" xfId="2" applyNumberFormat="1" applyFont="1" applyFill="1" applyAlignment="1">
      <alignment horizontal="right" vertical="center"/>
    </xf>
    <xf numFmtId="176" fontId="30" fillId="4" borderId="5" xfId="2" applyNumberFormat="1" applyFont="1" applyFill="1" applyBorder="1" applyAlignment="1">
      <alignment horizontal="right" vertical="center"/>
    </xf>
    <xf numFmtId="0" fontId="30" fillId="0" borderId="0" xfId="2" applyFont="1" applyAlignment="1">
      <alignment horizontal="distributed" vertical="center"/>
    </xf>
    <xf numFmtId="0" fontId="62" fillId="0" borderId="54" xfId="7" applyFont="1" applyBorder="1" applyAlignment="1">
      <alignment horizontal="left" vertical="center"/>
    </xf>
    <xf numFmtId="0" fontId="62" fillId="0" borderId="48" xfId="7" applyFont="1" applyBorder="1" applyAlignment="1">
      <alignment horizontal="left" vertical="center"/>
    </xf>
    <xf numFmtId="0" fontId="62" fillId="0" borderId="61" xfId="7" applyFont="1" applyBorder="1" applyAlignment="1">
      <alignment horizontal="left" vertical="center"/>
    </xf>
    <xf numFmtId="0" fontId="61" fillId="0" borderId="27" xfId="7" applyFont="1" applyBorder="1" applyAlignment="1">
      <alignment vertical="center"/>
    </xf>
    <xf numFmtId="0" fontId="61" fillId="0" borderId="30" xfId="7" applyFont="1" applyBorder="1" applyAlignment="1">
      <alignment vertical="center"/>
    </xf>
    <xf numFmtId="0" fontId="61" fillId="0" borderId="26" xfId="7" applyFont="1" applyBorder="1" applyAlignment="1">
      <alignment vertical="center"/>
    </xf>
    <xf numFmtId="0" fontId="59" fillId="0" borderId="54" xfId="7" applyFont="1" applyBorder="1" applyAlignment="1">
      <alignment horizontal="left" vertical="center" wrapText="1"/>
    </xf>
    <xf numFmtId="0" fontId="59" fillId="0" borderId="48" xfId="7" applyFont="1" applyBorder="1" applyAlignment="1">
      <alignment horizontal="left" vertical="center"/>
    </xf>
    <xf numFmtId="0" fontId="59" fillId="0" borderId="61" xfId="7" applyFont="1" applyBorder="1" applyAlignment="1">
      <alignment horizontal="left" vertical="center"/>
    </xf>
    <xf numFmtId="0" fontId="59" fillId="0" borderId="58" xfId="7" applyFont="1" applyBorder="1" applyAlignment="1">
      <alignment vertical="center"/>
    </xf>
    <xf numFmtId="0" fontId="59" fillId="0" borderId="32" xfId="7" applyFont="1" applyBorder="1" applyAlignment="1">
      <alignment vertical="center"/>
    </xf>
    <xf numFmtId="0" fontId="59" fillId="0" borderId="46" xfId="7" applyFont="1" applyBorder="1" applyAlignment="1">
      <alignment vertical="center"/>
    </xf>
    <xf numFmtId="0" fontId="61" fillId="0" borderId="29" xfId="7" applyFont="1" applyBorder="1" applyAlignment="1">
      <alignment vertical="center"/>
    </xf>
    <xf numFmtId="0" fontId="59" fillId="0" borderId="40" xfId="7" applyFont="1" applyBorder="1" applyAlignment="1">
      <alignment vertical="center"/>
    </xf>
    <xf numFmtId="0" fontId="59" fillId="0" borderId="58" xfId="7" applyFont="1" applyBorder="1" applyAlignment="1">
      <alignment vertical="center" wrapText="1"/>
    </xf>
    <xf numFmtId="0" fontId="59" fillId="0" borderId="54" xfId="7" applyFont="1" applyBorder="1" applyAlignment="1">
      <alignment horizontal="left" vertical="center"/>
    </xf>
    <xf numFmtId="0" fontId="59" fillId="0" borderId="54" xfId="7" applyFont="1" applyBorder="1" applyAlignment="1">
      <alignment vertical="center"/>
    </xf>
    <xf numFmtId="0" fontId="59" fillId="0" borderId="48" xfId="7" applyFont="1" applyBorder="1" applyAlignment="1">
      <alignment vertical="center"/>
    </xf>
    <xf numFmtId="0" fontId="59" fillId="0" borderId="61" xfId="7" applyFont="1" applyBorder="1" applyAlignment="1">
      <alignment vertical="center"/>
    </xf>
    <xf numFmtId="0" fontId="78" fillId="0" borderId="0" xfId="10" applyFont="1" applyAlignment="1" applyProtection="1">
      <alignment horizontal="center"/>
    </xf>
    <xf numFmtId="0" fontId="54" fillId="0" borderId="25" xfId="8" applyFont="1" applyBorder="1" applyAlignment="1">
      <alignment horizontal="center" vertical="center"/>
    </xf>
    <xf numFmtId="0" fontId="54" fillId="0" borderId="23" xfId="8" applyFont="1" applyBorder="1" applyAlignment="1">
      <alignment horizontal="center" vertical="center"/>
    </xf>
    <xf numFmtId="0" fontId="55" fillId="0" borderId="0" xfId="7" applyFont="1" applyAlignment="1">
      <alignment horizontal="center"/>
    </xf>
    <xf numFmtId="0" fontId="82" fillId="0" borderId="0" xfId="7" applyFont="1" applyAlignment="1">
      <alignment horizontal="right"/>
    </xf>
    <xf numFmtId="0" fontId="82" fillId="4" borderId="7" xfId="7" applyFont="1" applyFill="1" applyBorder="1" applyAlignment="1">
      <alignment shrinkToFit="1"/>
    </xf>
    <xf numFmtId="0" fontId="105" fillId="0" borderId="0" xfId="7" applyFont="1" applyAlignment="1">
      <alignment horizontal="left"/>
    </xf>
    <xf numFmtId="0" fontId="55" fillId="0" borderId="0" xfId="7" applyFont="1" applyAlignment="1">
      <alignment horizontal="left"/>
    </xf>
    <xf numFmtId="0" fontId="57" fillId="0" borderId="0" xfId="7" applyFont="1" applyAlignment="1">
      <alignment horizontal="left"/>
    </xf>
    <xf numFmtId="0" fontId="59" fillId="0" borderId="49" xfId="7" applyFont="1" applyBorder="1" applyAlignment="1">
      <alignment vertical="center"/>
    </xf>
    <xf numFmtId="0" fontId="80" fillId="0" borderId="0" xfId="10" applyFont="1" applyAlignment="1" applyProtection="1">
      <alignment horizontal="center"/>
    </xf>
    <xf numFmtId="0" fontId="59" fillId="0" borderId="32" xfId="7" applyFont="1" applyBorder="1" applyAlignment="1">
      <alignment vertical="center" wrapText="1"/>
    </xf>
    <xf numFmtId="0" fontId="59" fillId="0" borderId="49" xfId="7" applyFont="1" applyBorder="1" applyAlignment="1">
      <alignment vertical="center" wrapText="1"/>
    </xf>
    <xf numFmtId="0" fontId="59" fillId="0" borderId="46" xfId="7" applyFont="1" applyBorder="1" applyAlignment="1">
      <alignment vertical="center" wrapText="1"/>
    </xf>
    <xf numFmtId="0" fontId="65" fillId="0" borderId="29" xfId="7" applyFont="1" applyBorder="1" applyAlignment="1">
      <alignment vertical="center" wrapText="1"/>
    </xf>
    <xf numFmtId="0" fontId="59" fillId="0" borderId="48" xfId="7" applyFont="1" applyBorder="1" applyAlignment="1">
      <alignment horizontal="left" vertical="center" wrapText="1"/>
    </xf>
    <xf numFmtId="0" fontId="59" fillId="0" borderId="61" xfId="7" applyFont="1" applyBorder="1" applyAlignment="1">
      <alignment horizontal="left" vertical="center" wrapText="1"/>
    </xf>
    <xf numFmtId="0" fontId="65" fillId="0" borderId="27" xfId="7" applyFont="1" applyBorder="1" applyAlignment="1">
      <alignment horizontal="right" vertical="center" wrapText="1"/>
    </xf>
    <xf numFmtId="0" fontId="65" fillId="0" borderId="30" xfId="7" applyFont="1" applyBorder="1" applyAlignment="1">
      <alignment horizontal="right" vertical="center" wrapText="1"/>
    </xf>
    <xf numFmtId="0" fontId="65" fillId="0" borderId="26" xfId="7" applyFont="1" applyBorder="1" applyAlignment="1">
      <alignment horizontal="right" vertical="center" wrapText="1"/>
    </xf>
    <xf numFmtId="0" fontId="59" fillId="0" borderId="54" xfId="7" applyFont="1" applyBorder="1" applyAlignment="1">
      <alignment vertical="center" wrapText="1"/>
    </xf>
    <xf numFmtId="0" fontId="59" fillId="0" borderId="48" xfId="7" applyFont="1" applyBorder="1" applyAlignment="1">
      <alignment vertical="center" wrapText="1"/>
    </xf>
    <xf numFmtId="0" fontId="59" fillId="0" borderId="61" xfId="7" applyFont="1" applyBorder="1" applyAlignment="1">
      <alignment vertical="center" wrapText="1"/>
    </xf>
    <xf numFmtId="0" fontId="65" fillId="0" borderId="27" xfId="7" applyFont="1" applyBorder="1" applyAlignment="1">
      <alignment vertical="center" wrapText="1"/>
    </xf>
    <xf numFmtId="0" fontId="65" fillId="0" borderId="30" xfId="7" applyFont="1" applyBorder="1" applyAlignment="1">
      <alignment vertical="center" wrapText="1"/>
    </xf>
    <xf numFmtId="0" fontId="65" fillId="0" borderId="26" xfId="7" applyFont="1" applyBorder="1" applyAlignment="1">
      <alignment vertical="center" wrapText="1"/>
    </xf>
    <xf numFmtId="0" fontId="59" fillId="0" borderId="40" xfId="7" applyFont="1" applyBorder="1" applyAlignment="1">
      <alignment vertical="center" wrapText="1"/>
    </xf>
    <xf numFmtId="0" fontId="65" fillId="0" borderId="27" xfId="7" applyFont="1" applyBorder="1" applyAlignment="1">
      <alignment vertical="center"/>
    </xf>
    <xf numFmtId="0" fontId="65" fillId="0" borderId="30" xfId="7" applyFont="1" applyBorder="1" applyAlignment="1">
      <alignment vertical="center"/>
    </xf>
    <xf numFmtId="0" fontId="65" fillId="0" borderId="26" xfId="7" applyFont="1" applyBorder="1" applyAlignment="1">
      <alignment vertical="center"/>
    </xf>
    <xf numFmtId="0" fontId="78" fillId="0" borderId="0" xfId="10" applyFont="1" applyAlignment="1">
      <alignment horizontal="center"/>
    </xf>
    <xf numFmtId="0" fontId="63" fillId="0" borderId="25" xfId="8" applyFont="1" applyBorder="1" applyAlignment="1">
      <alignment horizontal="center" vertical="center"/>
    </xf>
    <xf numFmtId="0" fontId="63" fillId="0" borderId="23" xfId="8" applyFont="1" applyBorder="1" applyAlignment="1">
      <alignment horizontal="center" vertical="center"/>
    </xf>
    <xf numFmtId="0" fontId="16" fillId="0" borderId="0" xfId="7" applyFont="1" applyAlignment="1">
      <alignment horizontal="center"/>
    </xf>
    <xf numFmtId="0" fontId="104" fillId="0" borderId="0" xfId="7" applyFont="1" applyAlignment="1">
      <alignment horizontal="left"/>
    </xf>
    <xf numFmtId="0" fontId="16" fillId="0" borderId="0" xfId="7" applyFont="1" applyAlignment="1">
      <alignment horizontal="left"/>
    </xf>
    <xf numFmtId="0" fontId="64" fillId="0" borderId="0" xfId="7" applyFont="1" applyAlignment="1">
      <alignment horizontal="left"/>
    </xf>
    <xf numFmtId="0" fontId="80" fillId="0" borderId="0" xfId="10" applyFont="1" applyAlignment="1">
      <alignment horizontal="center"/>
    </xf>
    <xf numFmtId="0" fontId="83" fillId="0" borderId="0" xfId="10" applyFont="1" applyAlignment="1">
      <alignment horizontal="center" vertical="center"/>
    </xf>
    <xf numFmtId="0" fontId="50" fillId="0" borderId="36" xfId="7" applyFont="1" applyBorder="1" applyAlignment="1">
      <alignment horizontal="center" vertical="center"/>
    </xf>
    <xf numFmtId="0" fontId="50" fillId="0" borderId="37" xfId="7" applyFont="1" applyBorder="1" applyAlignment="1">
      <alignment horizontal="center" vertical="center"/>
    </xf>
    <xf numFmtId="0" fontId="49" fillId="0" borderId="25" xfId="7" applyFont="1" applyBorder="1" applyAlignment="1">
      <alignment horizontal="center" vertical="center"/>
    </xf>
    <xf numFmtId="0" fontId="49" fillId="0" borderId="23" xfId="7" applyFont="1" applyBorder="1" applyAlignment="1">
      <alignment horizontal="center" vertical="center"/>
    </xf>
    <xf numFmtId="0" fontId="50" fillId="0" borderId="38" xfId="7" applyFont="1" applyBorder="1" applyAlignment="1">
      <alignment horizontal="center" vertical="center" wrapText="1"/>
    </xf>
    <xf numFmtId="0" fontId="50" fillId="0" borderId="46" xfId="7" applyFont="1" applyBorder="1" applyAlignment="1">
      <alignment horizontal="center" vertical="center" wrapText="1"/>
    </xf>
    <xf numFmtId="0" fontId="82" fillId="0" borderId="0" xfId="7" applyFont="1" applyAlignment="1">
      <alignment horizontal="left" vertical="center" wrapText="1"/>
    </xf>
    <xf numFmtId="0" fontId="82" fillId="0" borderId="0" xfId="7" applyFont="1" applyAlignment="1">
      <alignment horizontal="left" vertical="center"/>
    </xf>
    <xf numFmtId="0" fontId="50" fillId="0" borderId="35" xfId="7" applyFont="1" applyBorder="1" applyAlignment="1">
      <alignment horizontal="center" vertical="center"/>
    </xf>
    <xf numFmtId="0" fontId="50" fillId="0" borderId="47" xfId="7" applyFont="1" applyBorder="1" applyAlignment="1">
      <alignment horizontal="center" vertical="center"/>
    </xf>
    <xf numFmtId="0" fontId="50" fillId="0" borderId="41" xfId="7" applyFont="1" applyBorder="1" applyAlignment="1">
      <alignment horizontal="center" vertical="center" wrapText="1"/>
    </xf>
    <xf numFmtId="0" fontId="50" fillId="0" borderId="21" xfId="7" applyFont="1" applyBorder="1" applyAlignment="1">
      <alignment horizontal="center" vertical="center" wrapText="1"/>
    </xf>
    <xf numFmtId="0" fontId="50" fillId="0" borderId="68" xfId="7" applyFont="1" applyBorder="1" applyAlignment="1">
      <alignment horizontal="center" vertical="center" wrapText="1"/>
    </xf>
    <xf numFmtId="0" fontId="50" fillId="0" borderId="45" xfId="7" applyFont="1" applyBorder="1" applyAlignment="1">
      <alignment horizontal="center" vertical="center" wrapText="1"/>
    </xf>
    <xf numFmtId="0" fontId="50" fillId="4" borderId="7" xfId="7" applyFont="1" applyFill="1" applyBorder="1" applyAlignment="1">
      <alignment horizontal="left" vertical="center"/>
    </xf>
    <xf numFmtId="0" fontId="50" fillId="0" borderId="55" xfId="7" applyFont="1" applyBorder="1" applyAlignment="1">
      <alignment horizontal="center" vertical="center" wrapText="1"/>
    </xf>
    <xf numFmtId="0" fontId="50" fillId="0" borderId="69" xfId="7" applyFont="1" applyBorder="1" applyAlignment="1">
      <alignment horizontal="center" vertical="center" wrapText="1"/>
    </xf>
    <xf numFmtId="49" fontId="66" fillId="0" borderId="1" xfId="6" applyNumberFormat="1" applyFont="1" applyBorder="1" applyAlignment="1">
      <alignment horizontal="center" vertical="center" wrapText="1"/>
    </xf>
    <xf numFmtId="49" fontId="66" fillId="0" borderId="2" xfId="6" applyNumberFormat="1" applyFont="1" applyBorder="1" applyAlignment="1">
      <alignment horizontal="center" vertical="center" wrapText="1"/>
    </xf>
    <xf numFmtId="49" fontId="66" fillId="0" borderId="3" xfId="6" applyNumberFormat="1" applyFont="1" applyBorder="1" applyAlignment="1">
      <alignment horizontal="center" vertical="center" wrapText="1"/>
    </xf>
    <xf numFmtId="49" fontId="66" fillId="0" borderId="6" xfId="6" applyNumberFormat="1" applyFont="1" applyBorder="1" applyAlignment="1">
      <alignment horizontal="center" vertical="center" wrapText="1"/>
    </xf>
    <xf numFmtId="49" fontId="66" fillId="0" borderId="7" xfId="6" applyNumberFormat="1" applyFont="1" applyBorder="1" applyAlignment="1">
      <alignment horizontal="center" vertical="center" wrapText="1"/>
    </xf>
    <xf numFmtId="49" fontId="66" fillId="0" borderId="8" xfId="6" applyNumberFormat="1" applyFont="1" applyBorder="1" applyAlignment="1">
      <alignment horizontal="center" vertical="center" wrapText="1"/>
    </xf>
    <xf numFmtId="0" fontId="59" fillId="0" borderId="0" xfId="6" applyFont="1" applyAlignment="1">
      <alignment horizontal="left"/>
    </xf>
    <xf numFmtId="0" fontId="62" fillId="0" borderId="7" xfId="6" applyFont="1" applyBorder="1" applyAlignment="1">
      <alignment horizontal="left" vertical="center" shrinkToFit="1"/>
    </xf>
    <xf numFmtId="0" fontId="66" fillId="2" borderId="15" xfId="2" applyFont="1" applyFill="1" applyBorder="1" applyAlignment="1" applyProtection="1">
      <alignment horizontal="left" vertical="center" shrinkToFit="1"/>
      <protection locked="0"/>
    </xf>
    <xf numFmtId="0" fontId="66" fillId="2" borderId="14" xfId="2" applyFont="1" applyFill="1" applyBorder="1" applyAlignment="1" applyProtection="1">
      <alignment horizontal="left" vertical="center" shrinkToFit="1"/>
      <protection locked="0"/>
    </xf>
    <xf numFmtId="0" fontId="66" fillId="2" borderId="28" xfId="2" applyFont="1" applyFill="1" applyBorder="1" applyAlignment="1" applyProtection="1">
      <alignment horizontal="left" vertical="center" shrinkToFit="1"/>
      <protection locked="0"/>
    </xf>
    <xf numFmtId="0" fontId="66" fillId="2" borderId="15" xfId="2" applyFont="1" applyFill="1" applyBorder="1" applyAlignment="1" applyProtection="1">
      <alignment horizontal="right" vertical="center" shrinkToFit="1"/>
      <protection locked="0"/>
    </xf>
    <xf numFmtId="0" fontId="66" fillId="2" borderId="28" xfId="2" applyFont="1" applyFill="1" applyBorder="1" applyAlignment="1" applyProtection="1">
      <alignment horizontal="right" vertical="center" shrinkToFit="1"/>
      <protection locked="0"/>
    </xf>
    <xf numFmtId="0" fontId="70" fillId="0" borderId="0" xfId="2" applyFont="1" applyAlignment="1">
      <alignment horizontal="left" vertical="center"/>
    </xf>
    <xf numFmtId="0" fontId="66" fillId="0" borderId="15" xfId="2" applyFont="1" applyBorder="1" applyAlignment="1">
      <alignment horizontal="center" vertical="center" shrinkToFit="1"/>
    </xf>
    <xf numFmtId="0" fontId="66" fillId="0" borderId="14" xfId="2" applyFont="1" applyBorder="1" applyAlignment="1">
      <alignment horizontal="center" vertical="center" shrinkToFit="1"/>
    </xf>
    <xf numFmtId="0" fontId="66" fillId="0" borderId="28" xfId="2" applyFont="1" applyBorder="1" applyAlignment="1">
      <alignment horizontal="center" vertical="center" shrinkToFit="1"/>
    </xf>
    <xf numFmtId="0" fontId="59" fillId="3" borderId="0" xfId="6" applyFont="1" applyFill="1" applyAlignment="1">
      <alignment horizontal="center" vertical="center" wrapText="1"/>
    </xf>
    <xf numFmtId="0" fontId="66" fillId="7" borderId="1" xfId="2" applyFont="1" applyFill="1" applyBorder="1" applyAlignment="1">
      <alignment vertical="center" shrinkToFit="1"/>
    </xf>
    <xf numFmtId="0" fontId="66" fillId="7" borderId="14" xfId="2" applyFont="1" applyFill="1" applyBorder="1" applyAlignment="1">
      <alignment vertical="center" shrinkToFit="1"/>
    </xf>
    <xf numFmtId="0" fontId="66" fillId="7" borderId="28" xfId="2" applyFont="1" applyFill="1" applyBorder="1" applyAlignment="1">
      <alignment vertical="center" shrinkToFit="1"/>
    </xf>
    <xf numFmtId="0" fontId="66" fillId="0" borderId="15" xfId="2" applyFont="1" applyBorder="1" applyAlignment="1">
      <alignment horizontal="left" vertical="center" shrinkToFit="1"/>
    </xf>
    <xf numFmtId="0" fontId="66" fillId="0" borderId="14" xfId="2" applyFont="1" applyBorder="1" applyAlignment="1">
      <alignment horizontal="left" vertical="center" shrinkToFit="1"/>
    </xf>
    <xf numFmtId="0" fontId="66" fillId="0" borderId="28" xfId="2" applyFont="1" applyBorder="1" applyAlignment="1">
      <alignment horizontal="left" vertical="center" shrinkToFit="1"/>
    </xf>
    <xf numFmtId="0" fontId="66" fillId="7" borderId="30" xfId="2" applyFont="1" applyFill="1" applyBorder="1" applyAlignment="1">
      <alignment horizontal="center" vertical="center" shrinkToFit="1"/>
    </xf>
    <xf numFmtId="0" fontId="66" fillId="7" borderId="26" xfId="2" applyFont="1" applyFill="1" applyBorder="1" applyAlignment="1">
      <alignment horizontal="center" vertical="center" shrinkToFit="1"/>
    </xf>
    <xf numFmtId="0" fontId="66" fillId="0" borderId="1" xfId="2" applyFont="1" applyBorder="1" applyAlignment="1">
      <alignment horizontal="left" vertical="center" shrinkToFit="1"/>
    </xf>
    <xf numFmtId="0" fontId="66" fillId="0" borderId="2" xfId="2" applyFont="1" applyBorder="1" applyAlignment="1">
      <alignment horizontal="left" vertical="center" shrinkToFit="1"/>
    </xf>
    <xf numFmtId="0" fontId="66" fillId="0" borderId="3" xfId="2" applyFont="1" applyBorder="1" applyAlignment="1">
      <alignment horizontal="left" vertical="center" shrinkToFit="1"/>
    </xf>
    <xf numFmtId="0" fontId="66" fillId="2" borderId="70" xfId="2" applyFont="1" applyFill="1" applyBorder="1" applyAlignment="1" applyProtection="1">
      <alignment horizontal="right" vertical="center" shrinkToFit="1"/>
      <protection locked="0"/>
    </xf>
    <xf numFmtId="0" fontId="66" fillId="2" borderId="14" xfId="2" applyFont="1" applyFill="1" applyBorder="1" applyAlignment="1" applyProtection="1">
      <alignment horizontal="right" vertical="center" shrinkToFit="1"/>
      <protection locked="0"/>
    </xf>
    <xf numFmtId="0" fontId="59" fillId="0" borderId="0" xfId="6" applyFont="1" applyAlignment="1">
      <alignment horizontal="left" vertical="center"/>
    </xf>
    <xf numFmtId="0" fontId="66" fillId="0" borderId="0" xfId="6" applyFont="1" applyAlignment="1">
      <alignment horizontal="left" vertical="center" wrapText="1"/>
    </xf>
    <xf numFmtId="0" fontId="66" fillId="0" borderId="15" xfId="2" applyFont="1" applyBorder="1" applyAlignment="1">
      <alignment horizontal="center" vertical="center" wrapText="1"/>
    </xf>
    <xf numFmtId="0" fontId="66" fillId="0" borderId="14" xfId="2" applyFont="1" applyBorder="1" applyAlignment="1">
      <alignment horizontal="center" vertical="center" wrapText="1"/>
    </xf>
    <xf numFmtId="0" fontId="66" fillId="0" borderId="28" xfId="2" applyFont="1" applyBorder="1" applyAlignment="1">
      <alignment horizontal="center" vertical="center" wrapText="1"/>
    </xf>
    <xf numFmtId="0" fontId="66" fillId="0" borderId="15" xfId="2" applyFont="1" applyBorder="1" applyAlignment="1">
      <alignment vertical="center" shrinkToFit="1"/>
    </xf>
    <xf numFmtId="0" fontId="66" fillId="0" borderId="14" xfId="2" applyFont="1" applyBorder="1" applyAlignment="1">
      <alignment vertical="center" shrinkToFit="1"/>
    </xf>
    <xf numFmtId="0" fontId="66" fillId="0" borderId="28" xfId="2" applyFont="1" applyBorder="1" applyAlignment="1">
      <alignment vertical="center" shrinkToFit="1"/>
    </xf>
    <xf numFmtId="0" fontId="66" fillId="0" borderId="15" xfId="2" applyFont="1" applyBorder="1" applyAlignment="1">
      <alignment horizontal="center" vertical="center"/>
    </xf>
    <xf numFmtId="0" fontId="66" fillId="0" borderId="14" xfId="2" applyFont="1" applyBorder="1" applyAlignment="1">
      <alignment horizontal="center" vertical="center"/>
    </xf>
    <xf numFmtId="0" fontId="66" fillId="0" borderId="28" xfId="2" applyFont="1" applyBorder="1" applyAlignment="1">
      <alignment horizontal="center" vertical="center"/>
    </xf>
    <xf numFmtId="0" fontId="66" fillId="2" borderId="15" xfId="2" applyFont="1" applyFill="1" applyBorder="1" applyAlignment="1" applyProtection="1">
      <alignment horizontal="center" vertical="center"/>
      <protection locked="0"/>
    </xf>
    <xf numFmtId="0" fontId="66" fillId="2" borderId="14" xfId="2" applyFont="1" applyFill="1" applyBorder="1" applyAlignment="1" applyProtection="1">
      <alignment horizontal="center" vertical="center"/>
      <protection locked="0"/>
    </xf>
    <xf numFmtId="0" fontId="66" fillId="2" borderId="70" xfId="2" applyFont="1" applyFill="1" applyBorder="1" applyAlignment="1" applyProtection="1">
      <alignment horizontal="center" vertical="center"/>
      <protection locked="0"/>
    </xf>
    <xf numFmtId="0" fontId="70" fillId="0" borderId="15" xfId="2" applyFont="1" applyBorder="1" applyAlignment="1">
      <alignment horizontal="left" vertical="center" shrinkToFit="1"/>
    </xf>
    <xf numFmtId="0" fontId="70" fillId="0" borderId="14" xfId="2" applyFont="1" applyBorder="1" applyAlignment="1">
      <alignment horizontal="left" vertical="center" shrinkToFit="1"/>
    </xf>
    <xf numFmtId="0" fontId="70" fillId="0" borderId="28" xfId="2" applyFont="1" applyBorder="1" applyAlignment="1">
      <alignment horizontal="left" vertical="center" shrinkToFit="1"/>
    </xf>
    <xf numFmtId="0" fontId="66" fillId="0" borderId="75" xfId="2" applyFont="1" applyBorder="1" applyAlignment="1">
      <alignment horizontal="center" vertical="center"/>
    </xf>
    <xf numFmtId="0" fontId="66" fillId="0" borderId="74" xfId="2" applyFont="1" applyBorder="1" applyAlignment="1">
      <alignment horizontal="center" vertical="center"/>
    </xf>
    <xf numFmtId="0" fontId="66" fillId="0" borderId="73" xfId="2" applyFont="1" applyBorder="1" applyAlignment="1">
      <alignment horizontal="center" vertical="center"/>
    </xf>
    <xf numFmtId="0" fontId="66" fillId="0" borderId="1" xfId="2" applyFont="1" applyBorder="1" applyAlignment="1">
      <alignment horizontal="center" vertical="center" wrapText="1"/>
    </xf>
    <xf numFmtId="0" fontId="66" fillId="0" borderId="2" xfId="2" applyFont="1" applyBorder="1" applyAlignment="1">
      <alignment horizontal="center" vertical="center"/>
    </xf>
    <xf numFmtId="0" fontId="66" fillId="0" borderId="3" xfId="2" applyFont="1" applyBorder="1" applyAlignment="1">
      <alignment horizontal="center" vertical="center"/>
    </xf>
    <xf numFmtId="0" fontId="66" fillId="0" borderId="4" xfId="2" applyFont="1" applyBorder="1" applyAlignment="1">
      <alignment horizontal="center" vertical="center"/>
    </xf>
    <xf numFmtId="0" fontId="66" fillId="0" borderId="0" xfId="2" applyFont="1" applyAlignment="1">
      <alignment horizontal="center" vertical="center"/>
    </xf>
    <xf numFmtId="0" fontId="66" fillId="0" borderId="5" xfId="2" applyFont="1" applyBorder="1" applyAlignment="1">
      <alignment horizontal="center" vertical="center"/>
    </xf>
    <xf numFmtId="0" fontId="66" fillId="0" borderId="6" xfId="2" applyFont="1" applyBorder="1" applyAlignment="1">
      <alignment horizontal="center" vertical="center"/>
    </xf>
    <xf numFmtId="0" fontId="66" fillId="0" borderId="7" xfId="2" applyFont="1" applyBorder="1" applyAlignment="1">
      <alignment horizontal="center" vertical="center"/>
    </xf>
    <xf numFmtId="0" fontId="66" fillId="0" borderId="8" xfId="2" applyFont="1" applyBorder="1" applyAlignment="1">
      <alignment horizontal="center" vertical="center"/>
    </xf>
    <xf numFmtId="0" fontId="66" fillId="2" borderId="15" xfId="6" applyFont="1" applyFill="1" applyBorder="1" applyAlignment="1" applyProtection="1">
      <alignment horizontal="left" vertical="center" wrapText="1"/>
      <protection locked="0"/>
    </xf>
    <xf numFmtId="0" fontId="66" fillId="2" borderId="14" xfId="6" applyFont="1" applyFill="1" applyBorder="1" applyAlignment="1" applyProtection="1">
      <alignment horizontal="left" vertical="center" wrapText="1"/>
      <protection locked="0"/>
    </xf>
    <xf numFmtId="0" fontId="66" fillId="2" borderId="28" xfId="6" applyFont="1" applyFill="1" applyBorder="1" applyAlignment="1" applyProtection="1">
      <alignment horizontal="left" vertical="center" wrapText="1"/>
      <protection locked="0"/>
    </xf>
    <xf numFmtId="49" fontId="66" fillId="0" borderId="29" xfId="6" applyNumberFormat="1" applyFont="1" applyBorder="1">
      <alignment vertical="center"/>
    </xf>
    <xf numFmtId="0" fontId="66" fillId="0" borderId="7" xfId="2" applyFont="1" applyBorder="1" applyAlignment="1">
      <alignment horizontal="left" vertical="center" shrinkToFit="1"/>
    </xf>
    <xf numFmtId="0" fontId="66" fillId="7" borderId="2" xfId="2" applyFont="1" applyFill="1" applyBorder="1" applyAlignment="1">
      <alignment vertical="center" shrinkToFit="1"/>
    </xf>
    <xf numFmtId="0" fontId="66" fillId="7" borderId="3" xfId="2" applyFont="1" applyFill="1" applyBorder="1" applyAlignment="1">
      <alignment vertical="center" shrinkToFit="1"/>
    </xf>
    <xf numFmtId="0" fontId="66" fillId="0" borderId="0" xfId="2" applyFont="1" applyAlignment="1">
      <alignment horizontal="left" vertical="center" shrinkToFit="1"/>
    </xf>
    <xf numFmtId="0" fontId="66" fillId="6" borderId="29" xfId="6" applyFont="1" applyFill="1" applyBorder="1" applyAlignment="1" applyProtection="1">
      <alignment horizontal="center" vertical="center"/>
      <protection locked="0"/>
    </xf>
    <xf numFmtId="0" fontId="66" fillId="0" borderId="15" xfId="6" applyFont="1" applyBorder="1" applyAlignment="1">
      <alignment horizontal="center" vertical="center" wrapText="1"/>
    </xf>
    <xf numFmtId="0" fontId="66" fillId="0" borderId="14" xfId="6" applyFont="1" applyBorder="1" applyAlignment="1">
      <alignment horizontal="center" vertical="center" wrapText="1"/>
    </xf>
    <xf numFmtId="0" fontId="66" fillId="0" borderId="28" xfId="6" applyFont="1" applyBorder="1" applyAlignment="1">
      <alignment horizontal="center" vertical="center" wrapText="1"/>
    </xf>
    <xf numFmtId="0" fontId="66" fillId="0" borderId="29" xfId="6" applyFont="1" applyBorder="1" applyAlignment="1">
      <alignment horizontal="left" vertical="center"/>
    </xf>
    <xf numFmtId="0" fontId="66" fillId="0" borderId="7" xfId="6" applyFont="1" applyBorder="1" applyAlignment="1">
      <alignment horizontal="left" vertical="center"/>
    </xf>
    <xf numFmtId="0" fontId="66" fillId="0" borderId="15" xfId="6" applyFont="1" applyBorder="1" applyAlignment="1">
      <alignment horizontal="left" vertical="center"/>
    </xf>
    <xf numFmtId="0" fontId="66" fillId="0" borderId="14" xfId="6" applyFont="1" applyBorder="1" applyAlignment="1">
      <alignment horizontal="left" vertical="center"/>
    </xf>
    <xf numFmtId="0" fontId="66" fillId="0" borderId="28" xfId="6" applyFont="1" applyBorder="1" applyAlignment="1">
      <alignment horizontal="left" vertical="center"/>
    </xf>
    <xf numFmtId="0" fontId="66" fillId="7" borderId="1" xfId="6" applyFont="1" applyFill="1" applyBorder="1" applyAlignment="1">
      <alignment horizontal="left" vertical="center"/>
    </xf>
    <xf numFmtId="0" fontId="66" fillId="7" borderId="2" xfId="6" applyFont="1" applyFill="1" applyBorder="1" applyAlignment="1">
      <alignment horizontal="left" vertical="center"/>
    </xf>
    <xf numFmtId="0" fontId="66" fillId="0" borderId="6" xfId="6" applyFont="1" applyBorder="1" applyAlignment="1">
      <alignment horizontal="left" vertical="center" wrapText="1"/>
    </xf>
    <xf numFmtId="0" fontId="66" fillId="0" borderId="7" xfId="6" applyFont="1" applyBorder="1" applyAlignment="1">
      <alignment horizontal="left" vertical="center" wrapText="1"/>
    </xf>
    <xf numFmtId="0" fontId="66" fillId="0" borderId="8" xfId="6" applyFont="1" applyBorder="1" applyAlignment="1">
      <alignment horizontal="left" vertical="center" wrapText="1"/>
    </xf>
    <xf numFmtId="0" fontId="66" fillId="0" borderId="15" xfId="6" applyFont="1" applyBorder="1" applyAlignment="1">
      <alignment horizontal="left" vertical="center" wrapText="1"/>
    </xf>
    <xf numFmtId="0" fontId="66" fillId="0" borderId="14" xfId="6" applyFont="1" applyBorder="1" applyAlignment="1">
      <alignment horizontal="left" vertical="center" wrapText="1"/>
    </xf>
    <xf numFmtId="0" fontId="66" fillId="0" borderId="28" xfId="6" applyFont="1" applyBorder="1" applyAlignment="1">
      <alignment horizontal="left" vertical="center" wrapText="1"/>
    </xf>
    <xf numFmtId="0" fontId="66" fillId="0" borderId="0" xfId="6" applyFont="1" applyAlignment="1">
      <alignment horizontal="left" vertical="top" wrapText="1"/>
    </xf>
    <xf numFmtId="0" fontId="68" fillId="6" borderId="29" xfId="6" applyFont="1" applyFill="1" applyBorder="1" applyAlignment="1" applyProtection="1">
      <alignment horizontal="center" vertical="center"/>
      <protection locked="0"/>
    </xf>
    <xf numFmtId="0" fontId="66" fillId="0" borderId="29" xfId="6" applyFont="1" applyBorder="1" applyAlignment="1">
      <alignment horizontal="center" vertical="center" wrapText="1"/>
    </xf>
    <xf numFmtId="0" fontId="67" fillId="0" borderId="25" xfId="6" applyFont="1" applyBorder="1" applyAlignment="1">
      <alignment horizontal="center" vertical="center"/>
    </xf>
    <xf numFmtId="0" fontId="67" fillId="0" borderId="24" xfId="6" applyFont="1" applyBorder="1" applyAlignment="1">
      <alignment horizontal="center" vertical="center"/>
    </xf>
    <xf numFmtId="0" fontId="67" fillId="0" borderId="23" xfId="6" applyFont="1" applyBorder="1" applyAlignment="1">
      <alignment horizontal="center" vertical="center"/>
    </xf>
    <xf numFmtId="0" fontId="71" fillId="0" borderId="29" xfId="6" applyFont="1" applyBorder="1" applyAlignment="1">
      <alignment horizontal="center" vertical="center" wrapText="1"/>
    </xf>
    <xf numFmtId="49" fontId="66" fillId="7" borderId="30" xfId="6" applyNumberFormat="1" applyFont="1" applyFill="1" applyBorder="1" applyAlignment="1">
      <alignment horizontal="center" vertical="center"/>
    </xf>
    <xf numFmtId="49" fontId="66" fillId="7" borderId="26" xfId="6" applyNumberFormat="1" applyFont="1" applyFill="1" applyBorder="1" applyAlignment="1">
      <alignment horizontal="center" vertical="center"/>
    </xf>
    <xf numFmtId="0" fontId="66" fillId="4" borderId="7" xfId="6" applyFont="1" applyFill="1" applyBorder="1" applyAlignment="1">
      <alignment vertical="center" shrinkToFit="1"/>
    </xf>
    <xf numFmtId="0" fontId="66" fillId="0" borderId="7" xfId="6" applyFont="1" applyBorder="1">
      <alignment vertical="center"/>
    </xf>
    <xf numFmtId="0" fontId="66" fillId="0" borderId="29" xfId="6" applyFont="1" applyBorder="1" applyAlignment="1">
      <alignment horizontal="left" vertical="center" wrapText="1"/>
    </xf>
    <xf numFmtId="49" fontId="66" fillId="7" borderId="1" xfId="6" applyNumberFormat="1" applyFont="1" applyFill="1" applyBorder="1" applyAlignment="1">
      <alignment horizontal="left" vertical="center"/>
    </xf>
    <xf numFmtId="49" fontId="66" fillId="7" borderId="2" xfId="6" applyNumberFormat="1" applyFont="1" applyFill="1" applyBorder="1" applyAlignment="1">
      <alignment horizontal="left" vertical="center"/>
    </xf>
    <xf numFmtId="49" fontId="66" fillId="7" borderId="3" xfId="6" applyNumberFormat="1" applyFont="1" applyFill="1" applyBorder="1" applyAlignment="1">
      <alignment horizontal="left" vertical="center"/>
    </xf>
    <xf numFmtId="0" fontId="66" fillId="7" borderId="30" xfId="6" applyFont="1" applyFill="1" applyBorder="1" applyAlignment="1">
      <alignment horizontal="center" vertical="center"/>
    </xf>
    <xf numFmtId="0" fontId="66" fillId="7" borderId="26" xfId="6" applyFont="1" applyFill="1" applyBorder="1" applyAlignment="1">
      <alignment horizontal="center" vertical="center"/>
    </xf>
    <xf numFmtId="49" fontId="66" fillId="7" borderId="14" xfId="6" applyNumberFormat="1" applyFont="1" applyFill="1" applyBorder="1" applyAlignment="1">
      <alignment horizontal="left" vertical="center"/>
    </xf>
    <xf numFmtId="49" fontId="66" fillId="7" borderId="28" xfId="6" applyNumberFormat="1" applyFont="1" applyFill="1" applyBorder="1" applyAlignment="1">
      <alignment horizontal="left" vertical="center"/>
    </xf>
    <xf numFmtId="0" fontId="20" fillId="0" borderId="4" xfId="2" applyFont="1" applyBorder="1" applyAlignment="1">
      <alignment horizontal="center" vertical="center"/>
    </xf>
    <xf numFmtId="0" fontId="20" fillId="0" borderId="5" xfId="2" applyFont="1" applyBorder="1" applyAlignment="1">
      <alignment horizontal="center" vertical="center"/>
    </xf>
    <xf numFmtId="176" fontId="20" fillId="4" borderId="5" xfId="2" applyNumberFormat="1" applyFont="1" applyFill="1" applyBorder="1" applyAlignment="1">
      <alignment horizontal="right" vertical="center"/>
    </xf>
    <xf numFmtId="0" fontId="24" fillId="0" borderId="0" xfId="2" applyFont="1" applyAlignment="1">
      <alignment vertical="center" wrapText="1"/>
    </xf>
    <xf numFmtId="0" fontId="24" fillId="0" borderId="0" xfId="2" applyFont="1">
      <alignment vertical="center"/>
    </xf>
    <xf numFmtId="0" fontId="20" fillId="4" borderId="7" xfId="2" applyFont="1" applyFill="1" applyBorder="1" applyAlignment="1">
      <alignment vertical="center" wrapText="1"/>
    </xf>
    <xf numFmtId="0" fontId="20" fillId="4" borderId="8" xfId="2" applyFont="1" applyFill="1" applyBorder="1" applyAlignment="1">
      <alignment vertical="center" wrapText="1"/>
    </xf>
    <xf numFmtId="0" fontId="20" fillId="4" borderId="8" xfId="2" applyFont="1" applyFill="1" applyBorder="1" applyAlignment="1">
      <alignment vertical="center" shrinkToFit="1"/>
    </xf>
    <xf numFmtId="0" fontId="20" fillId="0" borderId="4" xfId="2" applyFont="1" applyBorder="1" applyAlignment="1">
      <alignment horizontal="center" vertical="center" shrinkToFit="1"/>
    </xf>
    <xf numFmtId="0" fontId="20" fillId="0" borderId="5" xfId="2" applyFont="1" applyBorder="1" applyAlignment="1">
      <alignment horizontal="center" vertical="center" shrinkToFit="1"/>
    </xf>
  </cellXfs>
  <cellStyles count="12">
    <cellStyle name="ハイパーリンク" xfId="10" builtinId="8"/>
    <cellStyle name="桁区切り 2" xfId="5" xr:uid="{00000000-0005-0000-0000-000001000000}"/>
    <cellStyle name="桁区切り 2 2" xfId="9" xr:uid="{00000000-0005-0000-0000-000002000000}"/>
    <cellStyle name="標準" xfId="0" builtinId="0"/>
    <cellStyle name="標準 2" xfId="1" xr:uid="{00000000-0005-0000-0000-000004000000}"/>
    <cellStyle name="標準 2 2" xfId="4" xr:uid="{00000000-0005-0000-0000-000005000000}"/>
    <cellStyle name="標準 2 3" xfId="6" xr:uid="{00000000-0005-0000-0000-000006000000}"/>
    <cellStyle name="標準 3" xfId="2" xr:uid="{00000000-0005-0000-0000-000007000000}"/>
    <cellStyle name="標準 4" xfId="3" xr:uid="{00000000-0005-0000-0000-000008000000}"/>
    <cellStyle name="標準 4 2" xfId="7" xr:uid="{00000000-0005-0000-0000-000009000000}"/>
    <cellStyle name="標準 4 2 2" xfId="8" xr:uid="{00000000-0005-0000-0000-00000A000000}"/>
    <cellStyle name="標準 5" xfId="11" xr:uid="{00000000-0005-0000-0000-00000B000000}"/>
  </cellStyles>
  <dxfs count="0"/>
  <tableStyles count="0" defaultTableStyle="TableStyleMedium2" defaultPivotStyle="PivotStyleLight16"/>
  <colors>
    <mruColors>
      <color rgb="FF99FFCC"/>
      <color rgb="FF00CC99"/>
      <color rgb="FF66FFCC"/>
      <color rgb="FF009900"/>
      <color rgb="FF00CC00"/>
      <color rgb="FF00FF00"/>
      <color rgb="FF3399FF"/>
      <color rgb="FFCC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571500</xdr:colOff>
      <xdr:row>5</xdr:row>
      <xdr:rowOff>38100</xdr:rowOff>
    </xdr:from>
    <xdr:to>
      <xdr:col>5</xdr:col>
      <xdr:colOff>392250</xdr:colOff>
      <xdr:row>11</xdr:row>
      <xdr:rowOff>106500</xdr:rowOff>
    </xdr:to>
    <xdr:sp macro="" textlink="">
      <xdr:nvSpPr>
        <xdr:cNvPr id="5" name="Rectangle 7">
          <a:extLst>
            <a:ext uri="{FF2B5EF4-FFF2-40B4-BE49-F238E27FC236}">
              <a16:creationId xmlns:a16="http://schemas.microsoft.com/office/drawing/2014/main" id="{00000000-0008-0000-1400-000005000000}"/>
            </a:ext>
          </a:extLst>
        </xdr:cNvPr>
        <xdr:cNvSpPr>
          <a:spLocks noChangeArrowheads="1"/>
        </xdr:cNvSpPr>
      </xdr:nvSpPr>
      <xdr:spPr bwMode="auto">
        <a:xfrm>
          <a:off x="2505075" y="1285875"/>
          <a:ext cx="1440000" cy="1440000"/>
        </a:xfrm>
        <a:prstGeom prst="rect">
          <a:avLst/>
        </a:prstGeom>
        <a:solidFill>
          <a:srgbClr val="FFFFFF"/>
        </a:solidFill>
        <a:ln w="9525">
          <a:solidFill>
            <a:srgbClr val="000000"/>
          </a:solidFill>
          <a:miter lim="800000"/>
          <a:headEnd/>
          <a:tailEnd/>
        </a:ln>
      </xdr:spPr>
    </xdr:sp>
    <xdr:clientData/>
  </xdr:twoCellAnchor>
  <xdr:twoCellAnchor>
    <xdr:from>
      <xdr:col>7</xdr:col>
      <xdr:colOff>0</xdr:colOff>
      <xdr:row>36</xdr:row>
      <xdr:rowOff>187698</xdr:rowOff>
    </xdr:from>
    <xdr:to>
      <xdr:col>7</xdr:col>
      <xdr:colOff>792000</xdr:colOff>
      <xdr:row>38</xdr:row>
      <xdr:rowOff>217698</xdr:rowOff>
    </xdr:to>
    <xdr:sp macro="" textlink="">
      <xdr:nvSpPr>
        <xdr:cNvPr id="6" name="Oval 2">
          <a:extLst>
            <a:ext uri="{FF2B5EF4-FFF2-40B4-BE49-F238E27FC236}">
              <a16:creationId xmlns:a16="http://schemas.microsoft.com/office/drawing/2014/main" id="{00000000-0008-0000-1400-000006000000}"/>
            </a:ext>
          </a:extLst>
        </xdr:cNvPr>
        <xdr:cNvSpPr>
          <a:spLocks noChangeArrowheads="1"/>
        </xdr:cNvSpPr>
      </xdr:nvSpPr>
      <xdr:spPr bwMode="auto">
        <a:xfrm>
          <a:off x="4800600" y="6340848"/>
          <a:ext cx="687225" cy="344325"/>
        </a:xfrm>
        <a:prstGeom prst="ellipse">
          <a:avLst/>
        </a:prstGeom>
        <a:solidFill>
          <a:schemeClr val="bg1"/>
        </a:solidFill>
        <a:ln w="9525">
          <a:solidFill>
            <a:srgbClr val="000000"/>
          </a:solidFill>
          <a:round/>
          <a:headEnd/>
          <a:tailEnd/>
        </a:ln>
      </xdr:spPr>
    </xdr:sp>
    <xdr:clientData/>
  </xdr:twoCellAnchor>
  <xdr:twoCellAnchor>
    <xdr:from>
      <xdr:col>7</xdr:col>
      <xdr:colOff>11207</xdr:colOff>
      <xdr:row>35</xdr:row>
      <xdr:rowOff>323850</xdr:rowOff>
    </xdr:from>
    <xdr:to>
      <xdr:col>7</xdr:col>
      <xdr:colOff>806823</xdr:colOff>
      <xdr:row>37</xdr:row>
      <xdr:rowOff>95250</xdr:rowOff>
    </xdr:to>
    <xdr:sp macro="" textlink="">
      <xdr:nvSpPr>
        <xdr:cNvPr id="7" name="テキスト ボックス 6">
          <a:extLst>
            <a:ext uri="{FF2B5EF4-FFF2-40B4-BE49-F238E27FC236}">
              <a16:creationId xmlns:a16="http://schemas.microsoft.com/office/drawing/2014/main" id="{00000000-0008-0000-1400-000007000000}"/>
            </a:ext>
          </a:extLst>
        </xdr:cNvPr>
        <xdr:cNvSpPr txBox="1"/>
      </xdr:nvSpPr>
      <xdr:spPr>
        <a:xfrm>
          <a:off x="4811807" y="6172200"/>
          <a:ext cx="671791"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3:TM6"/>
  <sheetViews>
    <sheetView view="pageBreakPreview" zoomScale="75" zoomScaleNormal="71" zoomScaleSheetLayoutView="75" workbookViewId="0">
      <selection activeCell="TV10" sqref="TV10"/>
    </sheetView>
  </sheetViews>
  <sheetFormatPr defaultRowHeight="13.5" outlineLevelCol="1" x14ac:dyDescent="0.15"/>
  <cols>
    <col min="1" max="2" width="10.625" style="322" customWidth="1"/>
    <col min="3" max="532" width="0.125" style="322" hidden="1" customWidth="1" outlineLevel="1"/>
    <col min="533" max="533" width="1.625" style="322" customWidth="1" collapsed="1"/>
    <col min="534" max="535" width="1.625" style="322" customWidth="1"/>
    <col min="536" max="16384" width="9" style="322"/>
  </cols>
  <sheetData>
    <row r="3" spans="1:532" ht="17.25" x14ac:dyDescent="0.15">
      <c r="A3" s="316" t="s">
        <v>683</v>
      </c>
      <c r="B3" s="367" t="s">
        <v>684</v>
      </c>
      <c r="C3" s="368" t="s">
        <v>701</v>
      </c>
      <c r="D3" s="371" t="s">
        <v>685</v>
      </c>
      <c r="E3" s="374" t="s">
        <v>686</v>
      </c>
      <c r="F3" s="375"/>
      <c r="G3" s="375"/>
      <c r="H3" s="375"/>
      <c r="I3" s="375"/>
      <c r="J3" s="375"/>
      <c r="K3" s="376"/>
      <c r="L3" s="389" t="s">
        <v>687</v>
      </c>
      <c r="M3" s="390"/>
      <c r="N3" s="390"/>
      <c r="O3" s="390"/>
      <c r="P3" s="390"/>
      <c r="Q3" s="390"/>
      <c r="R3" s="390"/>
      <c r="S3" s="391"/>
      <c r="T3" s="138" t="s">
        <v>703</v>
      </c>
      <c r="U3" s="139"/>
      <c r="V3" s="139"/>
      <c r="W3" s="139"/>
      <c r="X3" s="140"/>
      <c r="Y3" s="141" t="s">
        <v>704</v>
      </c>
      <c r="Z3" s="142"/>
      <c r="AA3" s="142"/>
      <c r="AB3" s="142"/>
      <c r="AC3" s="143"/>
      <c r="AD3" s="138" t="s">
        <v>705</v>
      </c>
      <c r="AE3" s="139"/>
      <c r="AF3" s="139"/>
      <c r="AG3" s="139"/>
      <c r="AH3" s="140"/>
      <c r="AI3" s="141" t="s">
        <v>706</v>
      </c>
      <c r="AJ3" s="142"/>
      <c r="AK3" s="142"/>
      <c r="AL3" s="142"/>
      <c r="AM3" s="143"/>
      <c r="AN3" s="138" t="s">
        <v>707</v>
      </c>
      <c r="AO3" s="139"/>
      <c r="AP3" s="139"/>
      <c r="AQ3" s="139"/>
      <c r="AR3" s="140"/>
      <c r="AS3" s="141" t="s">
        <v>708</v>
      </c>
      <c r="AT3" s="142"/>
      <c r="AU3" s="142"/>
      <c r="AV3" s="142"/>
      <c r="AW3" s="143"/>
      <c r="AX3" s="138" t="s">
        <v>709</v>
      </c>
      <c r="AY3" s="139"/>
      <c r="AZ3" s="139"/>
      <c r="BA3" s="139"/>
      <c r="BB3" s="140"/>
      <c r="BC3" s="141" t="s">
        <v>710</v>
      </c>
      <c r="BD3" s="142"/>
      <c r="BE3" s="142"/>
      <c r="BF3" s="142"/>
      <c r="BG3" s="143"/>
      <c r="BH3" s="138" t="s">
        <v>711</v>
      </c>
      <c r="BI3" s="139"/>
      <c r="BJ3" s="139"/>
      <c r="BK3" s="139"/>
      <c r="BL3" s="140"/>
      <c r="BM3" s="141" t="s">
        <v>712</v>
      </c>
      <c r="BN3" s="142"/>
      <c r="BO3" s="142"/>
      <c r="BP3" s="142"/>
      <c r="BQ3" s="143"/>
      <c r="BR3" s="138" t="s">
        <v>713</v>
      </c>
      <c r="BS3" s="139"/>
      <c r="BT3" s="139"/>
      <c r="BU3" s="139"/>
      <c r="BV3" s="140"/>
      <c r="BW3" s="141" t="s">
        <v>714</v>
      </c>
      <c r="BX3" s="142"/>
      <c r="BY3" s="142"/>
      <c r="BZ3" s="142"/>
      <c r="CA3" s="143"/>
      <c r="CB3" s="138" t="s">
        <v>715</v>
      </c>
      <c r="CC3" s="139"/>
      <c r="CD3" s="139"/>
      <c r="CE3" s="139"/>
      <c r="CF3" s="140"/>
      <c r="CG3" s="141" t="s">
        <v>716</v>
      </c>
      <c r="CH3" s="142"/>
      <c r="CI3" s="142"/>
      <c r="CJ3" s="142"/>
      <c r="CK3" s="143"/>
      <c r="CL3" s="138" t="s">
        <v>717</v>
      </c>
      <c r="CM3" s="139"/>
      <c r="CN3" s="139"/>
      <c r="CO3" s="139"/>
      <c r="CP3" s="140"/>
      <c r="CQ3" s="141" t="s">
        <v>718</v>
      </c>
      <c r="CR3" s="142"/>
      <c r="CS3" s="142"/>
      <c r="CT3" s="142"/>
      <c r="CU3" s="143"/>
      <c r="CV3" s="138" t="s">
        <v>719</v>
      </c>
      <c r="CW3" s="139"/>
      <c r="CX3" s="139"/>
      <c r="CY3" s="139"/>
      <c r="CZ3" s="140"/>
      <c r="DA3" s="141" t="s">
        <v>720</v>
      </c>
      <c r="DB3" s="142"/>
      <c r="DC3" s="142"/>
      <c r="DD3" s="142"/>
      <c r="DE3" s="143"/>
      <c r="DF3" s="138" t="s">
        <v>721</v>
      </c>
      <c r="DG3" s="139"/>
      <c r="DH3" s="139"/>
      <c r="DI3" s="139"/>
      <c r="DJ3" s="140"/>
      <c r="DK3" s="141" t="s">
        <v>722</v>
      </c>
      <c r="DL3" s="142"/>
      <c r="DM3" s="142"/>
      <c r="DN3" s="142"/>
      <c r="DO3" s="143"/>
      <c r="DP3" s="138">
        <v>21</v>
      </c>
      <c r="DQ3" s="139"/>
      <c r="DR3" s="139"/>
      <c r="DS3" s="139"/>
      <c r="DT3" s="140"/>
      <c r="DU3" s="141">
        <v>22</v>
      </c>
      <c r="DV3" s="142"/>
      <c r="DW3" s="142"/>
      <c r="DX3" s="142"/>
      <c r="DY3" s="143"/>
      <c r="DZ3" s="138">
        <v>23</v>
      </c>
      <c r="EA3" s="139"/>
      <c r="EB3" s="139"/>
      <c r="EC3" s="139"/>
      <c r="ED3" s="140"/>
      <c r="EE3" s="141">
        <v>24</v>
      </c>
      <c r="EF3" s="142"/>
      <c r="EG3" s="142"/>
      <c r="EH3" s="142"/>
      <c r="EI3" s="143"/>
      <c r="EJ3" s="138">
        <v>25</v>
      </c>
      <c r="EK3" s="139"/>
      <c r="EL3" s="139"/>
      <c r="EM3" s="139"/>
      <c r="EN3" s="140"/>
      <c r="EO3" s="141">
        <v>26</v>
      </c>
      <c r="EP3" s="142"/>
      <c r="EQ3" s="142"/>
      <c r="ER3" s="142"/>
      <c r="ES3" s="143"/>
      <c r="ET3" s="138">
        <v>27</v>
      </c>
      <c r="EU3" s="139"/>
      <c r="EV3" s="139"/>
      <c r="EW3" s="139"/>
      <c r="EX3" s="140"/>
      <c r="EY3" s="141">
        <v>28</v>
      </c>
      <c r="EZ3" s="142"/>
      <c r="FA3" s="142"/>
      <c r="FB3" s="142"/>
      <c r="FC3" s="143"/>
      <c r="FD3" s="138">
        <v>29</v>
      </c>
      <c r="FE3" s="139"/>
      <c r="FF3" s="139"/>
      <c r="FG3" s="139"/>
      <c r="FH3" s="140"/>
      <c r="FI3" s="141">
        <v>30</v>
      </c>
      <c r="FJ3" s="142"/>
      <c r="FK3" s="142"/>
      <c r="FL3" s="142"/>
      <c r="FM3" s="143"/>
      <c r="FN3" s="138">
        <v>31</v>
      </c>
      <c r="FO3" s="139"/>
      <c r="FP3" s="139"/>
      <c r="FQ3" s="139"/>
      <c r="FR3" s="140"/>
      <c r="FS3" s="141">
        <v>32</v>
      </c>
      <c r="FT3" s="142"/>
      <c r="FU3" s="142"/>
      <c r="FV3" s="142"/>
      <c r="FW3" s="143"/>
      <c r="FX3" s="138">
        <v>33</v>
      </c>
      <c r="FY3" s="139"/>
      <c r="FZ3" s="139"/>
      <c r="GA3" s="139"/>
      <c r="GB3" s="140"/>
      <c r="GC3" s="141">
        <v>34</v>
      </c>
      <c r="GD3" s="142"/>
      <c r="GE3" s="142"/>
      <c r="GF3" s="142"/>
      <c r="GG3" s="143"/>
      <c r="GH3" s="138">
        <v>35</v>
      </c>
      <c r="GI3" s="139"/>
      <c r="GJ3" s="139"/>
      <c r="GK3" s="139"/>
      <c r="GL3" s="140"/>
      <c r="GM3" s="141">
        <v>36</v>
      </c>
      <c r="GN3" s="142"/>
      <c r="GO3" s="142"/>
      <c r="GP3" s="142"/>
      <c r="GQ3" s="143"/>
      <c r="GR3" s="138">
        <v>37</v>
      </c>
      <c r="GS3" s="139"/>
      <c r="GT3" s="139"/>
      <c r="GU3" s="139"/>
      <c r="GV3" s="140"/>
      <c r="GW3" s="141">
        <v>38</v>
      </c>
      <c r="GX3" s="142"/>
      <c r="GY3" s="142"/>
      <c r="GZ3" s="142"/>
      <c r="HA3" s="143"/>
      <c r="HB3" s="138">
        <v>39</v>
      </c>
      <c r="HC3" s="139"/>
      <c r="HD3" s="139"/>
      <c r="HE3" s="139"/>
      <c r="HF3" s="140"/>
      <c r="HG3" s="141">
        <v>40</v>
      </c>
      <c r="HH3" s="142"/>
      <c r="HI3" s="142"/>
      <c r="HJ3" s="142"/>
      <c r="HK3" s="143"/>
      <c r="HL3" s="138">
        <v>41</v>
      </c>
      <c r="HM3" s="139"/>
      <c r="HN3" s="139"/>
      <c r="HO3" s="139"/>
      <c r="HP3" s="140"/>
      <c r="HQ3" s="141">
        <v>42</v>
      </c>
      <c r="HR3" s="142"/>
      <c r="HS3" s="142"/>
      <c r="HT3" s="142"/>
      <c r="HU3" s="143"/>
      <c r="HV3" s="138">
        <v>43</v>
      </c>
      <c r="HW3" s="139"/>
      <c r="HX3" s="139"/>
      <c r="HY3" s="139"/>
      <c r="HZ3" s="140"/>
      <c r="IA3" s="141">
        <v>44</v>
      </c>
      <c r="IB3" s="142"/>
      <c r="IC3" s="142"/>
      <c r="ID3" s="142"/>
      <c r="IE3" s="143"/>
      <c r="IF3" s="138">
        <v>45</v>
      </c>
      <c r="IG3" s="139"/>
      <c r="IH3" s="139"/>
      <c r="II3" s="139"/>
      <c r="IJ3" s="140"/>
      <c r="IK3" s="141">
        <v>46</v>
      </c>
      <c r="IL3" s="142"/>
      <c r="IM3" s="142"/>
      <c r="IN3" s="142"/>
      <c r="IO3" s="143"/>
      <c r="IP3" s="138">
        <v>47</v>
      </c>
      <c r="IQ3" s="139"/>
      <c r="IR3" s="139"/>
      <c r="IS3" s="139"/>
      <c r="IT3" s="140"/>
      <c r="IU3" s="141">
        <v>48</v>
      </c>
      <c r="IV3" s="142"/>
      <c r="IW3" s="142"/>
      <c r="IX3" s="142"/>
      <c r="IY3" s="143"/>
      <c r="IZ3" s="138">
        <v>49</v>
      </c>
      <c r="JA3" s="139"/>
      <c r="JB3" s="139"/>
      <c r="JC3" s="139"/>
      <c r="JD3" s="140"/>
      <c r="JE3" s="141">
        <v>50</v>
      </c>
      <c r="JF3" s="142"/>
      <c r="JG3" s="142"/>
      <c r="JH3" s="142"/>
      <c r="JI3" s="143"/>
      <c r="JJ3" s="138">
        <v>51</v>
      </c>
      <c r="JK3" s="139"/>
      <c r="JL3" s="139"/>
      <c r="JM3" s="139"/>
      <c r="JN3" s="140"/>
      <c r="JO3" s="141">
        <v>52</v>
      </c>
      <c r="JP3" s="142"/>
      <c r="JQ3" s="142"/>
      <c r="JR3" s="142"/>
      <c r="JS3" s="143"/>
      <c r="JT3" s="138">
        <v>53</v>
      </c>
      <c r="JU3" s="139"/>
      <c r="JV3" s="139"/>
      <c r="JW3" s="139"/>
      <c r="JX3" s="140"/>
      <c r="JY3" s="141">
        <v>54</v>
      </c>
      <c r="JZ3" s="142"/>
      <c r="KA3" s="142"/>
      <c r="KB3" s="142"/>
      <c r="KC3" s="143"/>
      <c r="KD3" s="138">
        <v>55</v>
      </c>
      <c r="KE3" s="139"/>
      <c r="KF3" s="139"/>
      <c r="KG3" s="139"/>
      <c r="KH3" s="140"/>
      <c r="KI3" s="141">
        <v>56</v>
      </c>
      <c r="KJ3" s="142"/>
      <c r="KK3" s="142"/>
      <c r="KL3" s="142"/>
      <c r="KM3" s="143"/>
      <c r="KN3" s="138">
        <v>57</v>
      </c>
      <c r="KO3" s="139"/>
      <c r="KP3" s="139"/>
      <c r="KQ3" s="139"/>
      <c r="KR3" s="140"/>
      <c r="KS3" s="141">
        <v>58</v>
      </c>
      <c r="KT3" s="142"/>
      <c r="KU3" s="142"/>
      <c r="KV3" s="142"/>
      <c r="KW3" s="143"/>
      <c r="KX3" s="138">
        <v>59</v>
      </c>
      <c r="KY3" s="139"/>
      <c r="KZ3" s="139"/>
      <c r="LA3" s="139"/>
      <c r="LB3" s="140"/>
      <c r="LC3" s="141">
        <v>60</v>
      </c>
      <c r="LD3" s="142"/>
      <c r="LE3" s="142"/>
      <c r="LF3" s="142"/>
      <c r="LG3" s="143"/>
      <c r="LH3" s="138">
        <v>61</v>
      </c>
      <c r="LI3" s="139"/>
      <c r="LJ3" s="139"/>
      <c r="LK3" s="139"/>
      <c r="LL3" s="140"/>
      <c r="LM3" s="141">
        <v>62</v>
      </c>
      <c r="LN3" s="142"/>
      <c r="LO3" s="142"/>
      <c r="LP3" s="142"/>
      <c r="LQ3" s="143"/>
      <c r="LR3" s="138">
        <v>63</v>
      </c>
      <c r="LS3" s="139"/>
      <c r="LT3" s="139"/>
      <c r="LU3" s="139"/>
      <c r="LV3" s="140"/>
      <c r="LW3" s="141">
        <v>64</v>
      </c>
      <c r="LX3" s="142"/>
      <c r="LY3" s="142"/>
      <c r="LZ3" s="142"/>
      <c r="MA3" s="143"/>
      <c r="MB3" s="138">
        <v>65</v>
      </c>
      <c r="MC3" s="139"/>
      <c r="MD3" s="139"/>
      <c r="ME3" s="139"/>
      <c r="MF3" s="140"/>
      <c r="MG3" s="141">
        <v>66</v>
      </c>
      <c r="MH3" s="142"/>
      <c r="MI3" s="142"/>
      <c r="MJ3" s="142"/>
      <c r="MK3" s="143"/>
      <c r="ML3" s="138">
        <v>67</v>
      </c>
      <c r="MM3" s="139"/>
      <c r="MN3" s="139"/>
      <c r="MO3" s="139"/>
      <c r="MP3" s="140"/>
      <c r="MQ3" s="141">
        <v>68</v>
      </c>
      <c r="MR3" s="142"/>
      <c r="MS3" s="142"/>
      <c r="MT3" s="142"/>
      <c r="MU3" s="143"/>
      <c r="MV3" s="138">
        <v>69</v>
      </c>
      <c r="MW3" s="139"/>
      <c r="MX3" s="139"/>
      <c r="MY3" s="139"/>
      <c r="MZ3" s="140"/>
      <c r="NA3" s="141">
        <v>70</v>
      </c>
      <c r="NB3" s="142"/>
      <c r="NC3" s="142"/>
      <c r="ND3" s="142"/>
      <c r="NE3" s="143"/>
      <c r="NF3" s="138">
        <v>71</v>
      </c>
      <c r="NG3" s="139"/>
      <c r="NH3" s="139"/>
      <c r="NI3" s="139"/>
      <c r="NJ3" s="140"/>
      <c r="NK3" s="141">
        <v>72</v>
      </c>
      <c r="NL3" s="142"/>
      <c r="NM3" s="142"/>
      <c r="NN3" s="142"/>
      <c r="NO3" s="143"/>
      <c r="NP3" s="138">
        <v>73</v>
      </c>
      <c r="NQ3" s="139"/>
      <c r="NR3" s="139"/>
      <c r="NS3" s="139"/>
      <c r="NT3" s="140"/>
      <c r="NU3" s="141">
        <v>74</v>
      </c>
      <c r="NV3" s="142"/>
      <c r="NW3" s="142"/>
      <c r="NX3" s="142"/>
      <c r="NY3" s="143"/>
      <c r="NZ3" s="138">
        <v>75</v>
      </c>
      <c r="OA3" s="139"/>
      <c r="OB3" s="139"/>
      <c r="OC3" s="139"/>
      <c r="OD3" s="140"/>
      <c r="OE3" s="141">
        <v>76</v>
      </c>
      <c r="OF3" s="142"/>
      <c r="OG3" s="142"/>
      <c r="OH3" s="142"/>
      <c r="OI3" s="143"/>
      <c r="OJ3" s="138">
        <v>77</v>
      </c>
      <c r="OK3" s="139"/>
      <c r="OL3" s="139"/>
      <c r="OM3" s="139"/>
      <c r="ON3" s="140"/>
      <c r="OO3" s="141">
        <v>78</v>
      </c>
      <c r="OP3" s="142"/>
      <c r="OQ3" s="142"/>
      <c r="OR3" s="142"/>
      <c r="OS3" s="143"/>
      <c r="OT3" s="138">
        <v>79</v>
      </c>
      <c r="OU3" s="139"/>
      <c r="OV3" s="139"/>
      <c r="OW3" s="139"/>
      <c r="OX3" s="140"/>
      <c r="OY3" s="141">
        <v>80</v>
      </c>
      <c r="OZ3" s="142"/>
      <c r="PA3" s="142"/>
      <c r="PB3" s="142"/>
      <c r="PC3" s="143"/>
      <c r="PD3" s="138">
        <v>81</v>
      </c>
      <c r="PE3" s="139"/>
      <c r="PF3" s="139"/>
      <c r="PG3" s="139"/>
      <c r="PH3" s="140"/>
      <c r="PI3" s="141">
        <v>82</v>
      </c>
      <c r="PJ3" s="142"/>
      <c r="PK3" s="142"/>
      <c r="PL3" s="142"/>
      <c r="PM3" s="143"/>
      <c r="PN3" s="138">
        <v>83</v>
      </c>
      <c r="PO3" s="139"/>
      <c r="PP3" s="139"/>
      <c r="PQ3" s="139"/>
      <c r="PR3" s="140"/>
      <c r="PS3" s="141">
        <v>84</v>
      </c>
      <c r="PT3" s="142"/>
      <c r="PU3" s="142"/>
      <c r="PV3" s="142"/>
      <c r="PW3" s="143"/>
      <c r="PX3" s="138">
        <v>85</v>
      </c>
      <c r="PY3" s="139"/>
      <c r="PZ3" s="139"/>
      <c r="QA3" s="139"/>
      <c r="QB3" s="140"/>
      <c r="QC3" s="141">
        <v>86</v>
      </c>
      <c r="QD3" s="142"/>
      <c r="QE3" s="142"/>
      <c r="QF3" s="142"/>
      <c r="QG3" s="143"/>
      <c r="QH3" s="138">
        <v>87</v>
      </c>
      <c r="QI3" s="139"/>
      <c r="QJ3" s="139"/>
      <c r="QK3" s="139"/>
      <c r="QL3" s="140"/>
      <c r="QM3" s="141">
        <v>88</v>
      </c>
      <c r="QN3" s="142"/>
      <c r="QO3" s="142"/>
      <c r="QP3" s="142"/>
      <c r="QQ3" s="143"/>
      <c r="QR3" s="138">
        <v>89</v>
      </c>
      <c r="QS3" s="139"/>
      <c r="QT3" s="139"/>
      <c r="QU3" s="139"/>
      <c r="QV3" s="140"/>
      <c r="QW3" s="141">
        <v>90</v>
      </c>
      <c r="QX3" s="142"/>
      <c r="QY3" s="142"/>
      <c r="QZ3" s="142"/>
      <c r="RA3" s="143"/>
      <c r="RB3" s="138">
        <v>91</v>
      </c>
      <c r="RC3" s="139"/>
      <c r="RD3" s="139"/>
      <c r="RE3" s="139"/>
      <c r="RF3" s="140"/>
      <c r="RG3" s="141">
        <v>92</v>
      </c>
      <c r="RH3" s="142"/>
      <c r="RI3" s="142"/>
      <c r="RJ3" s="142"/>
      <c r="RK3" s="143"/>
      <c r="RL3" s="138">
        <v>93</v>
      </c>
      <c r="RM3" s="139"/>
      <c r="RN3" s="139"/>
      <c r="RO3" s="139"/>
      <c r="RP3" s="140"/>
      <c r="RQ3" s="141">
        <v>94</v>
      </c>
      <c r="RR3" s="142"/>
      <c r="RS3" s="142"/>
      <c r="RT3" s="142"/>
      <c r="RU3" s="143"/>
      <c r="RV3" s="138">
        <v>95</v>
      </c>
      <c r="RW3" s="139"/>
      <c r="RX3" s="139"/>
      <c r="RY3" s="139"/>
      <c r="RZ3" s="140"/>
      <c r="SA3" s="141">
        <v>96</v>
      </c>
      <c r="SB3" s="142"/>
      <c r="SC3" s="142"/>
      <c r="SD3" s="142"/>
      <c r="SE3" s="143"/>
      <c r="SF3" s="138">
        <v>97</v>
      </c>
      <c r="SG3" s="139"/>
      <c r="SH3" s="139"/>
      <c r="SI3" s="139"/>
      <c r="SJ3" s="140"/>
      <c r="SK3" s="141">
        <v>98</v>
      </c>
      <c r="SL3" s="142"/>
      <c r="SM3" s="142"/>
      <c r="SN3" s="142"/>
      <c r="SO3" s="143"/>
      <c r="SP3" s="138">
        <v>99</v>
      </c>
      <c r="SQ3" s="139"/>
      <c r="SR3" s="139"/>
      <c r="SS3" s="139"/>
      <c r="ST3" s="140"/>
      <c r="SU3" s="141">
        <v>100</v>
      </c>
      <c r="SV3" s="142"/>
      <c r="SW3" s="142"/>
      <c r="SX3" s="142"/>
      <c r="SY3" s="142"/>
      <c r="SZ3" s="377" t="s">
        <v>942</v>
      </c>
      <c r="TA3" s="380" t="s">
        <v>943</v>
      </c>
      <c r="TB3" s="381"/>
      <c r="TC3" s="381"/>
      <c r="TD3" s="382"/>
      <c r="TE3" s="380" t="s">
        <v>944</v>
      </c>
      <c r="TF3" s="381"/>
      <c r="TG3" s="381"/>
      <c r="TH3" s="382"/>
      <c r="TI3" s="380" t="s">
        <v>941</v>
      </c>
      <c r="TJ3" s="381"/>
      <c r="TK3" s="381"/>
      <c r="TL3" s="382"/>
    </row>
    <row r="4" spans="1:532" x14ac:dyDescent="0.15">
      <c r="A4" s="359" t="s">
        <v>123</v>
      </c>
      <c r="B4" s="359"/>
      <c r="C4" s="369"/>
      <c r="D4" s="372"/>
      <c r="E4" s="361" t="s">
        <v>688</v>
      </c>
      <c r="F4" s="363" t="s">
        <v>689</v>
      </c>
      <c r="G4" s="365" t="s">
        <v>690</v>
      </c>
      <c r="H4" s="366"/>
      <c r="I4" s="367" t="s">
        <v>691</v>
      </c>
      <c r="J4" s="394" t="s">
        <v>692</v>
      </c>
      <c r="K4" s="394" t="s">
        <v>699</v>
      </c>
      <c r="L4" s="396" t="s">
        <v>693</v>
      </c>
      <c r="M4" s="398" t="s">
        <v>688</v>
      </c>
      <c r="N4" s="400" t="s">
        <v>107</v>
      </c>
      <c r="O4" s="402" t="s">
        <v>694</v>
      </c>
      <c r="P4" s="403"/>
      <c r="Q4" s="392" t="s">
        <v>695</v>
      </c>
      <c r="R4" s="392" t="s">
        <v>696</v>
      </c>
      <c r="S4" s="392" t="s">
        <v>700</v>
      </c>
      <c r="T4" s="354" t="s">
        <v>723</v>
      </c>
      <c r="U4" s="355"/>
      <c r="V4" s="356" t="s">
        <v>724</v>
      </c>
      <c r="W4" s="355"/>
      <c r="X4" s="357" t="s">
        <v>725</v>
      </c>
      <c r="Y4" s="350" t="s">
        <v>723</v>
      </c>
      <c r="Z4" s="351"/>
      <c r="AA4" s="352" t="s">
        <v>724</v>
      </c>
      <c r="AB4" s="351"/>
      <c r="AC4" s="353" t="s">
        <v>725</v>
      </c>
      <c r="AD4" s="354" t="s">
        <v>723</v>
      </c>
      <c r="AE4" s="355"/>
      <c r="AF4" s="356" t="s">
        <v>724</v>
      </c>
      <c r="AG4" s="355"/>
      <c r="AH4" s="357" t="s">
        <v>725</v>
      </c>
      <c r="AI4" s="350" t="s">
        <v>723</v>
      </c>
      <c r="AJ4" s="351"/>
      <c r="AK4" s="352" t="s">
        <v>724</v>
      </c>
      <c r="AL4" s="351"/>
      <c r="AM4" s="353" t="s">
        <v>725</v>
      </c>
      <c r="AN4" s="354" t="s">
        <v>723</v>
      </c>
      <c r="AO4" s="355"/>
      <c r="AP4" s="356" t="s">
        <v>724</v>
      </c>
      <c r="AQ4" s="355"/>
      <c r="AR4" s="357" t="s">
        <v>725</v>
      </c>
      <c r="AS4" s="350" t="s">
        <v>723</v>
      </c>
      <c r="AT4" s="351"/>
      <c r="AU4" s="352" t="s">
        <v>724</v>
      </c>
      <c r="AV4" s="351"/>
      <c r="AW4" s="353" t="s">
        <v>725</v>
      </c>
      <c r="AX4" s="354" t="s">
        <v>723</v>
      </c>
      <c r="AY4" s="355"/>
      <c r="AZ4" s="356" t="s">
        <v>724</v>
      </c>
      <c r="BA4" s="355"/>
      <c r="BB4" s="357" t="s">
        <v>725</v>
      </c>
      <c r="BC4" s="350" t="s">
        <v>723</v>
      </c>
      <c r="BD4" s="351"/>
      <c r="BE4" s="352" t="s">
        <v>724</v>
      </c>
      <c r="BF4" s="351"/>
      <c r="BG4" s="353" t="s">
        <v>725</v>
      </c>
      <c r="BH4" s="354" t="s">
        <v>723</v>
      </c>
      <c r="BI4" s="355"/>
      <c r="BJ4" s="356" t="s">
        <v>724</v>
      </c>
      <c r="BK4" s="355"/>
      <c r="BL4" s="357" t="s">
        <v>725</v>
      </c>
      <c r="BM4" s="350" t="s">
        <v>723</v>
      </c>
      <c r="BN4" s="351"/>
      <c r="BO4" s="352" t="s">
        <v>724</v>
      </c>
      <c r="BP4" s="351"/>
      <c r="BQ4" s="353" t="s">
        <v>725</v>
      </c>
      <c r="BR4" s="354" t="s">
        <v>723</v>
      </c>
      <c r="BS4" s="355"/>
      <c r="BT4" s="356" t="s">
        <v>724</v>
      </c>
      <c r="BU4" s="355"/>
      <c r="BV4" s="357" t="s">
        <v>725</v>
      </c>
      <c r="BW4" s="350" t="s">
        <v>723</v>
      </c>
      <c r="BX4" s="351"/>
      <c r="BY4" s="352" t="s">
        <v>724</v>
      </c>
      <c r="BZ4" s="351"/>
      <c r="CA4" s="353" t="s">
        <v>725</v>
      </c>
      <c r="CB4" s="354" t="s">
        <v>723</v>
      </c>
      <c r="CC4" s="355"/>
      <c r="CD4" s="356" t="s">
        <v>724</v>
      </c>
      <c r="CE4" s="355"/>
      <c r="CF4" s="357" t="s">
        <v>725</v>
      </c>
      <c r="CG4" s="350" t="s">
        <v>723</v>
      </c>
      <c r="CH4" s="351"/>
      <c r="CI4" s="352" t="s">
        <v>724</v>
      </c>
      <c r="CJ4" s="351"/>
      <c r="CK4" s="353" t="s">
        <v>725</v>
      </c>
      <c r="CL4" s="354" t="s">
        <v>723</v>
      </c>
      <c r="CM4" s="355"/>
      <c r="CN4" s="356" t="s">
        <v>724</v>
      </c>
      <c r="CO4" s="355"/>
      <c r="CP4" s="357" t="s">
        <v>725</v>
      </c>
      <c r="CQ4" s="350" t="s">
        <v>723</v>
      </c>
      <c r="CR4" s="351"/>
      <c r="CS4" s="352" t="s">
        <v>724</v>
      </c>
      <c r="CT4" s="351"/>
      <c r="CU4" s="353" t="s">
        <v>725</v>
      </c>
      <c r="CV4" s="354" t="s">
        <v>723</v>
      </c>
      <c r="CW4" s="355"/>
      <c r="CX4" s="356" t="s">
        <v>724</v>
      </c>
      <c r="CY4" s="355"/>
      <c r="CZ4" s="357" t="s">
        <v>725</v>
      </c>
      <c r="DA4" s="350" t="s">
        <v>723</v>
      </c>
      <c r="DB4" s="351"/>
      <c r="DC4" s="352" t="s">
        <v>724</v>
      </c>
      <c r="DD4" s="351"/>
      <c r="DE4" s="353" t="s">
        <v>725</v>
      </c>
      <c r="DF4" s="354" t="s">
        <v>723</v>
      </c>
      <c r="DG4" s="355"/>
      <c r="DH4" s="356" t="s">
        <v>724</v>
      </c>
      <c r="DI4" s="355"/>
      <c r="DJ4" s="357" t="s">
        <v>725</v>
      </c>
      <c r="DK4" s="350" t="s">
        <v>723</v>
      </c>
      <c r="DL4" s="351"/>
      <c r="DM4" s="352" t="s">
        <v>724</v>
      </c>
      <c r="DN4" s="351"/>
      <c r="DO4" s="353" t="s">
        <v>725</v>
      </c>
      <c r="DP4" s="354" t="s">
        <v>723</v>
      </c>
      <c r="DQ4" s="355"/>
      <c r="DR4" s="356" t="s">
        <v>724</v>
      </c>
      <c r="DS4" s="355"/>
      <c r="DT4" s="357" t="s">
        <v>725</v>
      </c>
      <c r="DU4" s="350" t="s">
        <v>723</v>
      </c>
      <c r="DV4" s="351"/>
      <c r="DW4" s="352" t="s">
        <v>724</v>
      </c>
      <c r="DX4" s="351"/>
      <c r="DY4" s="353" t="s">
        <v>725</v>
      </c>
      <c r="DZ4" s="354" t="s">
        <v>723</v>
      </c>
      <c r="EA4" s="355"/>
      <c r="EB4" s="356" t="s">
        <v>724</v>
      </c>
      <c r="EC4" s="355"/>
      <c r="ED4" s="357" t="s">
        <v>725</v>
      </c>
      <c r="EE4" s="350" t="s">
        <v>723</v>
      </c>
      <c r="EF4" s="351"/>
      <c r="EG4" s="352" t="s">
        <v>724</v>
      </c>
      <c r="EH4" s="351"/>
      <c r="EI4" s="353" t="s">
        <v>725</v>
      </c>
      <c r="EJ4" s="354" t="s">
        <v>723</v>
      </c>
      <c r="EK4" s="355"/>
      <c r="EL4" s="356" t="s">
        <v>724</v>
      </c>
      <c r="EM4" s="355"/>
      <c r="EN4" s="357" t="s">
        <v>725</v>
      </c>
      <c r="EO4" s="350" t="s">
        <v>723</v>
      </c>
      <c r="EP4" s="351"/>
      <c r="EQ4" s="352" t="s">
        <v>724</v>
      </c>
      <c r="ER4" s="351"/>
      <c r="ES4" s="353" t="s">
        <v>725</v>
      </c>
      <c r="ET4" s="354" t="s">
        <v>723</v>
      </c>
      <c r="EU4" s="355"/>
      <c r="EV4" s="356" t="s">
        <v>724</v>
      </c>
      <c r="EW4" s="355"/>
      <c r="EX4" s="357" t="s">
        <v>725</v>
      </c>
      <c r="EY4" s="350" t="s">
        <v>723</v>
      </c>
      <c r="EZ4" s="351"/>
      <c r="FA4" s="352" t="s">
        <v>724</v>
      </c>
      <c r="FB4" s="351"/>
      <c r="FC4" s="353" t="s">
        <v>725</v>
      </c>
      <c r="FD4" s="354" t="s">
        <v>723</v>
      </c>
      <c r="FE4" s="355"/>
      <c r="FF4" s="356" t="s">
        <v>724</v>
      </c>
      <c r="FG4" s="355"/>
      <c r="FH4" s="357" t="s">
        <v>725</v>
      </c>
      <c r="FI4" s="350" t="s">
        <v>723</v>
      </c>
      <c r="FJ4" s="351"/>
      <c r="FK4" s="352" t="s">
        <v>724</v>
      </c>
      <c r="FL4" s="351"/>
      <c r="FM4" s="353" t="s">
        <v>725</v>
      </c>
      <c r="FN4" s="354" t="s">
        <v>723</v>
      </c>
      <c r="FO4" s="355"/>
      <c r="FP4" s="356" t="s">
        <v>724</v>
      </c>
      <c r="FQ4" s="355"/>
      <c r="FR4" s="357" t="s">
        <v>725</v>
      </c>
      <c r="FS4" s="350" t="s">
        <v>723</v>
      </c>
      <c r="FT4" s="351"/>
      <c r="FU4" s="352" t="s">
        <v>724</v>
      </c>
      <c r="FV4" s="351"/>
      <c r="FW4" s="353" t="s">
        <v>725</v>
      </c>
      <c r="FX4" s="354" t="s">
        <v>723</v>
      </c>
      <c r="FY4" s="355"/>
      <c r="FZ4" s="356" t="s">
        <v>724</v>
      </c>
      <c r="GA4" s="355"/>
      <c r="GB4" s="357" t="s">
        <v>725</v>
      </c>
      <c r="GC4" s="350" t="s">
        <v>723</v>
      </c>
      <c r="GD4" s="351"/>
      <c r="GE4" s="352" t="s">
        <v>724</v>
      </c>
      <c r="GF4" s="351"/>
      <c r="GG4" s="353" t="s">
        <v>725</v>
      </c>
      <c r="GH4" s="354" t="s">
        <v>723</v>
      </c>
      <c r="GI4" s="355"/>
      <c r="GJ4" s="356" t="s">
        <v>724</v>
      </c>
      <c r="GK4" s="355"/>
      <c r="GL4" s="357" t="s">
        <v>725</v>
      </c>
      <c r="GM4" s="350" t="s">
        <v>723</v>
      </c>
      <c r="GN4" s="351"/>
      <c r="GO4" s="352" t="s">
        <v>724</v>
      </c>
      <c r="GP4" s="351"/>
      <c r="GQ4" s="353" t="s">
        <v>725</v>
      </c>
      <c r="GR4" s="354" t="s">
        <v>723</v>
      </c>
      <c r="GS4" s="355"/>
      <c r="GT4" s="356" t="s">
        <v>724</v>
      </c>
      <c r="GU4" s="355"/>
      <c r="GV4" s="357" t="s">
        <v>725</v>
      </c>
      <c r="GW4" s="350" t="s">
        <v>723</v>
      </c>
      <c r="GX4" s="351"/>
      <c r="GY4" s="352" t="s">
        <v>724</v>
      </c>
      <c r="GZ4" s="351"/>
      <c r="HA4" s="353" t="s">
        <v>725</v>
      </c>
      <c r="HB4" s="354" t="s">
        <v>723</v>
      </c>
      <c r="HC4" s="355"/>
      <c r="HD4" s="356" t="s">
        <v>724</v>
      </c>
      <c r="HE4" s="355"/>
      <c r="HF4" s="357" t="s">
        <v>725</v>
      </c>
      <c r="HG4" s="350" t="s">
        <v>723</v>
      </c>
      <c r="HH4" s="351"/>
      <c r="HI4" s="352" t="s">
        <v>724</v>
      </c>
      <c r="HJ4" s="351"/>
      <c r="HK4" s="353" t="s">
        <v>725</v>
      </c>
      <c r="HL4" s="354" t="s">
        <v>723</v>
      </c>
      <c r="HM4" s="355"/>
      <c r="HN4" s="356" t="s">
        <v>724</v>
      </c>
      <c r="HO4" s="355"/>
      <c r="HP4" s="357" t="s">
        <v>725</v>
      </c>
      <c r="HQ4" s="350" t="s">
        <v>723</v>
      </c>
      <c r="HR4" s="351"/>
      <c r="HS4" s="352" t="s">
        <v>724</v>
      </c>
      <c r="HT4" s="351"/>
      <c r="HU4" s="353" t="s">
        <v>725</v>
      </c>
      <c r="HV4" s="354" t="s">
        <v>723</v>
      </c>
      <c r="HW4" s="355"/>
      <c r="HX4" s="356" t="s">
        <v>724</v>
      </c>
      <c r="HY4" s="355"/>
      <c r="HZ4" s="357" t="s">
        <v>725</v>
      </c>
      <c r="IA4" s="350" t="s">
        <v>723</v>
      </c>
      <c r="IB4" s="351"/>
      <c r="IC4" s="352" t="s">
        <v>724</v>
      </c>
      <c r="ID4" s="351"/>
      <c r="IE4" s="353" t="s">
        <v>725</v>
      </c>
      <c r="IF4" s="354" t="s">
        <v>723</v>
      </c>
      <c r="IG4" s="355"/>
      <c r="IH4" s="356" t="s">
        <v>724</v>
      </c>
      <c r="II4" s="355"/>
      <c r="IJ4" s="357" t="s">
        <v>725</v>
      </c>
      <c r="IK4" s="350" t="s">
        <v>723</v>
      </c>
      <c r="IL4" s="351"/>
      <c r="IM4" s="352" t="s">
        <v>724</v>
      </c>
      <c r="IN4" s="351"/>
      <c r="IO4" s="353" t="s">
        <v>725</v>
      </c>
      <c r="IP4" s="354" t="s">
        <v>723</v>
      </c>
      <c r="IQ4" s="355"/>
      <c r="IR4" s="356" t="s">
        <v>724</v>
      </c>
      <c r="IS4" s="355"/>
      <c r="IT4" s="357" t="s">
        <v>725</v>
      </c>
      <c r="IU4" s="350" t="s">
        <v>723</v>
      </c>
      <c r="IV4" s="351"/>
      <c r="IW4" s="352" t="s">
        <v>724</v>
      </c>
      <c r="IX4" s="351"/>
      <c r="IY4" s="353" t="s">
        <v>725</v>
      </c>
      <c r="IZ4" s="354" t="s">
        <v>723</v>
      </c>
      <c r="JA4" s="355"/>
      <c r="JB4" s="356" t="s">
        <v>724</v>
      </c>
      <c r="JC4" s="355"/>
      <c r="JD4" s="357" t="s">
        <v>725</v>
      </c>
      <c r="JE4" s="350" t="s">
        <v>723</v>
      </c>
      <c r="JF4" s="351"/>
      <c r="JG4" s="352" t="s">
        <v>724</v>
      </c>
      <c r="JH4" s="351"/>
      <c r="JI4" s="353" t="s">
        <v>725</v>
      </c>
      <c r="JJ4" s="354" t="s">
        <v>723</v>
      </c>
      <c r="JK4" s="355"/>
      <c r="JL4" s="356" t="s">
        <v>724</v>
      </c>
      <c r="JM4" s="355"/>
      <c r="JN4" s="357" t="s">
        <v>725</v>
      </c>
      <c r="JO4" s="350" t="s">
        <v>723</v>
      </c>
      <c r="JP4" s="351"/>
      <c r="JQ4" s="352" t="s">
        <v>724</v>
      </c>
      <c r="JR4" s="351"/>
      <c r="JS4" s="353" t="s">
        <v>725</v>
      </c>
      <c r="JT4" s="354" t="s">
        <v>723</v>
      </c>
      <c r="JU4" s="355"/>
      <c r="JV4" s="356" t="s">
        <v>724</v>
      </c>
      <c r="JW4" s="355"/>
      <c r="JX4" s="357" t="s">
        <v>725</v>
      </c>
      <c r="JY4" s="350" t="s">
        <v>723</v>
      </c>
      <c r="JZ4" s="351"/>
      <c r="KA4" s="352" t="s">
        <v>724</v>
      </c>
      <c r="KB4" s="351"/>
      <c r="KC4" s="353" t="s">
        <v>725</v>
      </c>
      <c r="KD4" s="354" t="s">
        <v>723</v>
      </c>
      <c r="KE4" s="355"/>
      <c r="KF4" s="356" t="s">
        <v>724</v>
      </c>
      <c r="KG4" s="355"/>
      <c r="KH4" s="357" t="s">
        <v>725</v>
      </c>
      <c r="KI4" s="350" t="s">
        <v>723</v>
      </c>
      <c r="KJ4" s="351"/>
      <c r="KK4" s="352" t="s">
        <v>724</v>
      </c>
      <c r="KL4" s="351"/>
      <c r="KM4" s="353" t="s">
        <v>725</v>
      </c>
      <c r="KN4" s="354" t="s">
        <v>723</v>
      </c>
      <c r="KO4" s="355"/>
      <c r="KP4" s="356" t="s">
        <v>724</v>
      </c>
      <c r="KQ4" s="355"/>
      <c r="KR4" s="357" t="s">
        <v>725</v>
      </c>
      <c r="KS4" s="350" t="s">
        <v>723</v>
      </c>
      <c r="KT4" s="351"/>
      <c r="KU4" s="352" t="s">
        <v>724</v>
      </c>
      <c r="KV4" s="351"/>
      <c r="KW4" s="353" t="s">
        <v>725</v>
      </c>
      <c r="KX4" s="354" t="s">
        <v>723</v>
      </c>
      <c r="KY4" s="355"/>
      <c r="KZ4" s="356" t="s">
        <v>724</v>
      </c>
      <c r="LA4" s="355"/>
      <c r="LB4" s="357" t="s">
        <v>725</v>
      </c>
      <c r="LC4" s="350" t="s">
        <v>723</v>
      </c>
      <c r="LD4" s="351"/>
      <c r="LE4" s="352" t="s">
        <v>724</v>
      </c>
      <c r="LF4" s="351"/>
      <c r="LG4" s="353" t="s">
        <v>725</v>
      </c>
      <c r="LH4" s="354" t="s">
        <v>723</v>
      </c>
      <c r="LI4" s="355"/>
      <c r="LJ4" s="356" t="s">
        <v>724</v>
      </c>
      <c r="LK4" s="355"/>
      <c r="LL4" s="357" t="s">
        <v>725</v>
      </c>
      <c r="LM4" s="350" t="s">
        <v>723</v>
      </c>
      <c r="LN4" s="351"/>
      <c r="LO4" s="352" t="s">
        <v>724</v>
      </c>
      <c r="LP4" s="351"/>
      <c r="LQ4" s="353" t="s">
        <v>725</v>
      </c>
      <c r="LR4" s="354" t="s">
        <v>723</v>
      </c>
      <c r="LS4" s="355"/>
      <c r="LT4" s="356" t="s">
        <v>724</v>
      </c>
      <c r="LU4" s="355"/>
      <c r="LV4" s="357" t="s">
        <v>725</v>
      </c>
      <c r="LW4" s="350" t="s">
        <v>723</v>
      </c>
      <c r="LX4" s="351"/>
      <c r="LY4" s="352" t="s">
        <v>724</v>
      </c>
      <c r="LZ4" s="351"/>
      <c r="MA4" s="353" t="s">
        <v>725</v>
      </c>
      <c r="MB4" s="354" t="s">
        <v>723</v>
      </c>
      <c r="MC4" s="355"/>
      <c r="MD4" s="356" t="s">
        <v>724</v>
      </c>
      <c r="ME4" s="355"/>
      <c r="MF4" s="357" t="s">
        <v>725</v>
      </c>
      <c r="MG4" s="350" t="s">
        <v>723</v>
      </c>
      <c r="MH4" s="351"/>
      <c r="MI4" s="352" t="s">
        <v>724</v>
      </c>
      <c r="MJ4" s="351"/>
      <c r="MK4" s="353" t="s">
        <v>725</v>
      </c>
      <c r="ML4" s="354" t="s">
        <v>723</v>
      </c>
      <c r="MM4" s="355"/>
      <c r="MN4" s="356" t="s">
        <v>724</v>
      </c>
      <c r="MO4" s="355"/>
      <c r="MP4" s="357" t="s">
        <v>725</v>
      </c>
      <c r="MQ4" s="350" t="s">
        <v>723</v>
      </c>
      <c r="MR4" s="351"/>
      <c r="MS4" s="352" t="s">
        <v>724</v>
      </c>
      <c r="MT4" s="351"/>
      <c r="MU4" s="353" t="s">
        <v>725</v>
      </c>
      <c r="MV4" s="354" t="s">
        <v>723</v>
      </c>
      <c r="MW4" s="355"/>
      <c r="MX4" s="356" t="s">
        <v>724</v>
      </c>
      <c r="MY4" s="355"/>
      <c r="MZ4" s="357" t="s">
        <v>725</v>
      </c>
      <c r="NA4" s="350" t="s">
        <v>723</v>
      </c>
      <c r="NB4" s="351"/>
      <c r="NC4" s="352" t="s">
        <v>724</v>
      </c>
      <c r="ND4" s="351"/>
      <c r="NE4" s="353" t="s">
        <v>725</v>
      </c>
      <c r="NF4" s="354" t="s">
        <v>723</v>
      </c>
      <c r="NG4" s="355"/>
      <c r="NH4" s="356" t="s">
        <v>724</v>
      </c>
      <c r="NI4" s="355"/>
      <c r="NJ4" s="357" t="s">
        <v>725</v>
      </c>
      <c r="NK4" s="350" t="s">
        <v>723</v>
      </c>
      <c r="NL4" s="351"/>
      <c r="NM4" s="352" t="s">
        <v>724</v>
      </c>
      <c r="NN4" s="351"/>
      <c r="NO4" s="353" t="s">
        <v>725</v>
      </c>
      <c r="NP4" s="354" t="s">
        <v>723</v>
      </c>
      <c r="NQ4" s="355"/>
      <c r="NR4" s="356" t="s">
        <v>724</v>
      </c>
      <c r="NS4" s="355"/>
      <c r="NT4" s="357" t="s">
        <v>725</v>
      </c>
      <c r="NU4" s="350" t="s">
        <v>723</v>
      </c>
      <c r="NV4" s="351"/>
      <c r="NW4" s="352" t="s">
        <v>724</v>
      </c>
      <c r="NX4" s="351"/>
      <c r="NY4" s="353" t="s">
        <v>725</v>
      </c>
      <c r="NZ4" s="354" t="s">
        <v>723</v>
      </c>
      <c r="OA4" s="355"/>
      <c r="OB4" s="356" t="s">
        <v>724</v>
      </c>
      <c r="OC4" s="355"/>
      <c r="OD4" s="357" t="s">
        <v>725</v>
      </c>
      <c r="OE4" s="350" t="s">
        <v>723</v>
      </c>
      <c r="OF4" s="351"/>
      <c r="OG4" s="352" t="s">
        <v>724</v>
      </c>
      <c r="OH4" s="351"/>
      <c r="OI4" s="353" t="s">
        <v>725</v>
      </c>
      <c r="OJ4" s="354" t="s">
        <v>723</v>
      </c>
      <c r="OK4" s="355"/>
      <c r="OL4" s="356" t="s">
        <v>724</v>
      </c>
      <c r="OM4" s="355"/>
      <c r="ON4" s="357" t="s">
        <v>725</v>
      </c>
      <c r="OO4" s="350" t="s">
        <v>723</v>
      </c>
      <c r="OP4" s="351"/>
      <c r="OQ4" s="352" t="s">
        <v>724</v>
      </c>
      <c r="OR4" s="351"/>
      <c r="OS4" s="353" t="s">
        <v>725</v>
      </c>
      <c r="OT4" s="354" t="s">
        <v>723</v>
      </c>
      <c r="OU4" s="355"/>
      <c r="OV4" s="356" t="s">
        <v>724</v>
      </c>
      <c r="OW4" s="355"/>
      <c r="OX4" s="357" t="s">
        <v>725</v>
      </c>
      <c r="OY4" s="350" t="s">
        <v>723</v>
      </c>
      <c r="OZ4" s="351"/>
      <c r="PA4" s="352" t="s">
        <v>724</v>
      </c>
      <c r="PB4" s="351"/>
      <c r="PC4" s="353" t="s">
        <v>725</v>
      </c>
      <c r="PD4" s="354" t="s">
        <v>723</v>
      </c>
      <c r="PE4" s="355"/>
      <c r="PF4" s="356" t="s">
        <v>724</v>
      </c>
      <c r="PG4" s="355"/>
      <c r="PH4" s="357" t="s">
        <v>725</v>
      </c>
      <c r="PI4" s="350" t="s">
        <v>723</v>
      </c>
      <c r="PJ4" s="351"/>
      <c r="PK4" s="352" t="s">
        <v>724</v>
      </c>
      <c r="PL4" s="351"/>
      <c r="PM4" s="353" t="s">
        <v>725</v>
      </c>
      <c r="PN4" s="354" t="s">
        <v>723</v>
      </c>
      <c r="PO4" s="355"/>
      <c r="PP4" s="356" t="s">
        <v>724</v>
      </c>
      <c r="PQ4" s="355"/>
      <c r="PR4" s="357" t="s">
        <v>725</v>
      </c>
      <c r="PS4" s="350" t="s">
        <v>723</v>
      </c>
      <c r="PT4" s="351"/>
      <c r="PU4" s="352" t="s">
        <v>724</v>
      </c>
      <c r="PV4" s="351"/>
      <c r="PW4" s="353" t="s">
        <v>725</v>
      </c>
      <c r="PX4" s="354" t="s">
        <v>723</v>
      </c>
      <c r="PY4" s="355"/>
      <c r="PZ4" s="356" t="s">
        <v>724</v>
      </c>
      <c r="QA4" s="355"/>
      <c r="QB4" s="357" t="s">
        <v>725</v>
      </c>
      <c r="QC4" s="350" t="s">
        <v>723</v>
      </c>
      <c r="QD4" s="351"/>
      <c r="QE4" s="352" t="s">
        <v>724</v>
      </c>
      <c r="QF4" s="351"/>
      <c r="QG4" s="353" t="s">
        <v>725</v>
      </c>
      <c r="QH4" s="354" t="s">
        <v>723</v>
      </c>
      <c r="QI4" s="355"/>
      <c r="QJ4" s="356" t="s">
        <v>724</v>
      </c>
      <c r="QK4" s="355"/>
      <c r="QL4" s="357" t="s">
        <v>725</v>
      </c>
      <c r="QM4" s="350" t="s">
        <v>723</v>
      </c>
      <c r="QN4" s="351"/>
      <c r="QO4" s="352" t="s">
        <v>724</v>
      </c>
      <c r="QP4" s="351"/>
      <c r="QQ4" s="353" t="s">
        <v>725</v>
      </c>
      <c r="QR4" s="354" t="s">
        <v>723</v>
      </c>
      <c r="QS4" s="355"/>
      <c r="QT4" s="356" t="s">
        <v>724</v>
      </c>
      <c r="QU4" s="355"/>
      <c r="QV4" s="357" t="s">
        <v>725</v>
      </c>
      <c r="QW4" s="350" t="s">
        <v>723</v>
      </c>
      <c r="QX4" s="351"/>
      <c r="QY4" s="352" t="s">
        <v>724</v>
      </c>
      <c r="QZ4" s="351"/>
      <c r="RA4" s="353" t="s">
        <v>725</v>
      </c>
      <c r="RB4" s="354" t="s">
        <v>723</v>
      </c>
      <c r="RC4" s="355"/>
      <c r="RD4" s="356" t="s">
        <v>724</v>
      </c>
      <c r="RE4" s="355"/>
      <c r="RF4" s="357" t="s">
        <v>725</v>
      </c>
      <c r="RG4" s="350" t="s">
        <v>723</v>
      </c>
      <c r="RH4" s="351"/>
      <c r="RI4" s="352" t="s">
        <v>724</v>
      </c>
      <c r="RJ4" s="351"/>
      <c r="RK4" s="353" t="s">
        <v>725</v>
      </c>
      <c r="RL4" s="354" t="s">
        <v>723</v>
      </c>
      <c r="RM4" s="355"/>
      <c r="RN4" s="356" t="s">
        <v>724</v>
      </c>
      <c r="RO4" s="355"/>
      <c r="RP4" s="357" t="s">
        <v>725</v>
      </c>
      <c r="RQ4" s="350" t="s">
        <v>723</v>
      </c>
      <c r="RR4" s="351"/>
      <c r="RS4" s="352" t="s">
        <v>724</v>
      </c>
      <c r="RT4" s="351"/>
      <c r="RU4" s="353" t="s">
        <v>725</v>
      </c>
      <c r="RV4" s="354" t="s">
        <v>723</v>
      </c>
      <c r="RW4" s="355"/>
      <c r="RX4" s="356" t="s">
        <v>724</v>
      </c>
      <c r="RY4" s="355"/>
      <c r="RZ4" s="357" t="s">
        <v>725</v>
      </c>
      <c r="SA4" s="350" t="s">
        <v>723</v>
      </c>
      <c r="SB4" s="351"/>
      <c r="SC4" s="352" t="s">
        <v>724</v>
      </c>
      <c r="SD4" s="351"/>
      <c r="SE4" s="353" t="s">
        <v>725</v>
      </c>
      <c r="SF4" s="354" t="s">
        <v>723</v>
      </c>
      <c r="SG4" s="355"/>
      <c r="SH4" s="356" t="s">
        <v>724</v>
      </c>
      <c r="SI4" s="355"/>
      <c r="SJ4" s="357" t="s">
        <v>725</v>
      </c>
      <c r="SK4" s="350" t="s">
        <v>723</v>
      </c>
      <c r="SL4" s="351"/>
      <c r="SM4" s="352" t="s">
        <v>724</v>
      </c>
      <c r="SN4" s="351"/>
      <c r="SO4" s="353" t="s">
        <v>725</v>
      </c>
      <c r="SP4" s="354" t="s">
        <v>723</v>
      </c>
      <c r="SQ4" s="355"/>
      <c r="SR4" s="356" t="s">
        <v>724</v>
      </c>
      <c r="SS4" s="355"/>
      <c r="ST4" s="357" t="s">
        <v>725</v>
      </c>
      <c r="SU4" s="350" t="s">
        <v>723</v>
      </c>
      <c r="SV4" s="351"/>
      <c r="SW4" s="352" t="s">
        <v>724</v>
      </c>
      <c r="SX4" s="351"/>
      <c r="SY4" s="358" t="s">
        <v>725</v>
      </c>
      <c r="SZ4" s="378"/>
      <c r="TA4" s="383"/>
      <c r="TB4" s="384"/>
      <c r="TC4" s="384"/>
      <c r="TD4" s="385"/>
      <c r="TE4" s="383"/>
      <c r="TF4" s="384"/>
      <c r="TG4" s="384"/>
      <c r="TH4" s="385"/>
      <c r="TI4" s="383"/>
      <c r="TJ4" s="384"/>
      <c r="TK4" s="384"/>
      <c r="TL4" s="385"/>
    </row>
    <row r="5" spans="1:532" ht="54" x14ac:dyDescent="0.15">
      <c r="A5" s="360"/>
      <c r="B5" s="360"/>
      <c r="C5" s="370"/>
      <c r="D5" s="373"/>
      <c r="E5" s="362"/>
      <c r="F5" s="364"/>
      <c r="G5" s="315" t="s">
        <v>697</v>
      </c>
      <c r="H5" s="135" t="s">
        <v>698</v>
      </c>
      <c r="I5" s="360"/>
      <c r="J5" s="395"/>
      <c r="K5" s="395"/>
      <c r="L5" s="397"/>
      <c r="M5" s="399"/>
      <c r="N5" s="401"/>
      <c r="O5" s="136" t="s">
        <v>697</v>
      </c>
      <c r="P5" s="137" t="s">
        <v>698</v>
      </c>
      <c r="Q5" s="393"/>
      <c r="R5" s="393"/>
      <c r="S5" s="393"/>
      <c r="T5" s="144" t="s">
        <v>726</v>
      </c>
      <c r="U5" s="145" t="s">
        <v>727</v>
      </c>
      <c r="V5" s="146" t="s">
        <v>726</v>
      </c>
      <c r="W5" s="145" t="s">
        <v>727</v>
      </c>
      <c r="X5" s="357"/>
      <c r="Y5" s="147" t="s">
        <v>726</v>
      </c>
      <c r="Z5" s="148" t="s">
        <v>727</v>
      </c>
      <c r="AA5" s="149" t="s">
        <v>726</v>
      </c>
      <c r="AB5" s="148" t="s">
        <v>727</v>
      </c>
      <c r="AC5" s="353"/>
      <c r="AD5" s="144" t="s">
        <v>726</v>
      </c>
      <c r="AE5" s="145" t="s">
        <v>727</v>
      </c>
      <c r="AF5" s="146" t="s">
        <v>726</v>
      </c>
      <c r="AG5" s="145" t="s">
        <v>727</v>
      </c>
      <c r="AH5" s="357"/>
      <c r="AI5" s="147" t="s">
        <v>726</v>
      </c>
      <c r="AJ5" s="148" t="s">
        <v>727</v>
      </c>
      <c r="AK5" s="149" t="s">
        <v>726</v>
      </c>
      <c r="AL5" s="148" t="s">
        <v>727</v>
      </c>
      <c r="AM5" s="353"/>
      <c r="AN5" s="144" t="s">
        <v>726</v>
      </c>
      <c r="AO5" s="145" t="s">
        <v>727</v>
      </c>
      <c r="AP5" s="146" t="s">
        <v>726</v>
      </c>
      <c r="AQ5" s="145" t="s">
        <v>727</v>
      </c>
      <c r="AR5" s="357"/>
      <c r="AS5" s="147" t="s">
        <v>726</v>
      </c>
      <c r="AT5" s="148" t="s">
        <v>727</v>
      </c>
      <c r="AU5" s="149" t="s">
        <v>726</v>
      </c>
      <c r="AV5" s="148" t="s">
        <v>727</v>
      </c>
      <c r="AW5" s="353"/>
      <c r="AX5" s="144" t="s">
        <v>726</v>
      </c>
      <c r="AY5" s="145" t="s">
        <v>727</v>
      </c>
      <c r="AZ5" s="146" t="s">
        <v>726</v>
      </c>
      <c r="BA5" s="145" t="s">
        <v>727</v>
      </c>
      <c r="BB5" s="357"/>
      <c r="BC5" s="147" t="s">
        <v>726</v>
      </c>
      <c r="BD5" s="148" t="s">
        <v>727</v>
      </c>
      <c r="BE5" s="149" t="s">
        <v>726</v>
      </c>
      <c r="BF5" s="148" t="s">
        <v>727</v>
      </c>
      <c r="BG5" s="353"/>
      <c r="BH5" s="144" t="s">
        <v>726</v>
      </c>
      <c r="BI5" s="145" t="s">
        <v>727</v>
      </c>
      <c r="BJ5" s="146" t="s">
        <v>726</v>
      </c>
      <c r="BK5" s="145" t="s">
        <v>727</v>
      </c>
      <c r="BL5" s="357"/>
      <c r="BM5" s="147" t="s">
        <v>726</v>
      </c>
      <c r="BN5" s="148" t="s">
        <v>727</v>
      </c>
      <c r="BO5" s="149" t="s">
        <v>726</v>
      </c>
      <c r="BP5" s="148" t="s">
        <v>727</v>
      </c>
      <c r="BQ5" s="353"/>
      <c r="BR5" s="144" t="s">
        <v>726</v>
      </c>
      <c r="BS5" s="145" t="s">
        <v>727</v>
      </c>
      <c r="BT5" s="146" t="s">
        <v>726</v>
      </c>
      <c r="BU5" s="145" t="s">
        <v>727</v>
      </c>
      <c r="BV5" s="357"/>
      <c r="BW5" s="147" t="s">
        <v>726</v>
      </c>
      <c r="BX5" s="148" t="s">
        <v>727</v>
      </c>
      <c r="BY5" s="149" t="s">
        <v>726</v>
      </c>
      <c r="BZ5" s="148" t="s">
        <v>727</v>
      </c>
      <c r="CA5" s="353"/>
      <c r="CB5" s="144" t="s">
        <v>726</v>
      </c>
      <c r="CC5" s="145" t="s">
        <v>727</v>
      </c>
      <c r="CD5" s="146" t="s">
        <v>726</v>
      </c>
      <c r="CE5" s="145" t="s">
        <v>727</v>
      </c>
      <c r="CF5" s="357"/>
      <c r="CG5" s="147" t="s">
        <v>726</v>
      </c>
      <c r="CH5" s="148" t="s">
        <v>727</v>
      </c>
      <c r="CI5" s="149" t="s">
        <v>726</v>
      </c>
      <c r="CJ5" s="148" t="s">
        <v>727</v>
      </c>
      <c r="CK5" s="353"/>
      <c r="CL5" s="144" t="s">
        <v>726</v>
      </c>
      <c r="CM5" s="145" t="s">
        <v>727</v>
      </c>
      <c r="CN5" s="146" t="s">
        <v>726</v>
      </c>
      <c r="CO5" s="145" t="s">
        <v>727</v>
      </c>
      <c r="CP5" s="357"/>
      <c r="CQ5" s="147" t="s">
        <v>726</v>
      </c>
      <c r="CR5" s="148" t="s">
        <v>727</v>
      </c>
      <c r="CS5" s="149" t="s">
        <v>726</v>
      </c>
      <c r="CT5" s="148" t="s">
        <v>727</v>
      </c>
      <c r="CU5" s="353"/>
      <c r="CV5" s="144" t="s">
        <v>726</v>
      </c>
      <c r="CW5" s="145" t="s">
        <v>727</v>
      </c>
      <c r="CX5" s="146" t="s">
        <v>726</v>
      </c>
      <c r="CY5" s="145" t="s">
        <v>727</v>
      </c>
      <c r="CZ5" s="357"/>
      <c r="DA5" s="147" t="s">
        <v>726</v>
      </c>
      <c r="DB5" s="148" t="s">
        <v>727</v>
      </c>
      <c r="DC5" s="149" t="s">
        <v>726</v>
      </c>
      <c r="DD5" s="148" t="s">
        <v>727</v>
      </c>
      <c r="DE5" s="353"/>
      <c r="DF5" s="144" t="s">
        <v>726</v>
      </c>
      <c r="DG5" s="145" t="s">
        <v>727</v>
      </c>
      <c r="DH5" s="146" t="s">
        <v>726</v>
      </c>
      <c r="DI5" s="145" t="s">
        <v>727</v>
      </c>
      <c r="DJ5" s="357"/>
      <c r="DK5" s="147" t="s">
        <v>726</v>
      </c>
      <c r="DL5" s="148" t="s">
        <v>727</v>
      </c>
      <c r="DM5" s="149" t="s">
        <v>726</v>
      </c>
      <c r="DN5" s="148" t="s">
        <v>727</v>
      </c>
      <c r="DO5" s="353"/>
      <c r="DP5" s="144" t="s">
        <v>726</v>
      </c>
      <c r="DQ5" s="145" t="s">
        <v>727</v>
      </c>
      <c r="DR5" s="146" t="s">
        <v>726</v>
      </c>
      <c r="DS5" s="145" t="s">
        <v>727</v>
      </c>
      <c r="DT5" s="357"/>
      <c r="DU5" s="147" t="s">
        <v>726</v>
      </c>
      <c r="DV5" s="148" t="s">
        <v>727</v>
      </c>
      <c r="DW5" s="149" t="s">
        <v>726</v>
      </c>
      <c r="DX5" s="148" t="s">
        <v>727</v>
      </c>
      <c r="DY5" s="353"/>
      <c r="DZ5" s="144" t="s">
        <v>726</v>
      </c>
      <c r="EA5" s="145" t="s">
        <v>727</v>
      </c>
      <c r="EB5" s="146" t="s">
        <v>726</v>
      </c>
      <c r="EC5" s="145" t="s">
        <v>727</v>
      </c>
      <c r="ED5" s="357"/>
      <c r="EE5" s="147" t="s">
        <v>726</v>
      </c>
      <c r="EF5" s="148" t="s">
        <v>727</v>
      </c>
      <c r="EG5" s="149" t="s">
        <v>726</v>
      </c>
      <c r="EH5" s="148" t="s">
        <v>727</v>
      </c>
      <c r="EI5" s="353"/>
      <c r="EJ5" s="144" t="s">
        <v>726</v>
      </c>
      <c r="EK5" s="145" t="s">
        <v>727</v>
      </c>
      <c r="EL5" s="146" t="s">
        <v>726</v>
      </c>
      <c r="EM5" s="145" t="s">
        <v>727</v>
      </c>
      <c r="EN5" s="357"/>
      <c r="EO5" s="147" t="s">
        <v>726</v>
      </c>
      <c r="EP5" s="148" t="s">
        <v>727</v>
      </c>
      <c r="EQ5" s="149" t="s">
        <v>726</v>
      </c>
      <c r="ER5" s="148" t="s">
        <v>727</v>
      </c>
      <c r="ES5" s="353"/>
      <c r="ET5" s="144" t="s">
        <v>726</v>
      </c>
      <c r="EU5" s="145" t="s">
        <v>727</v>
      </c>
      <c r="EV5" s="146" t="s">
        <v>726</v>
      </c>
      <c r="EW5" s="145" t="s">
        <v>727</v>
      </c>
      <c r="EX5" s="357"/>
      <c r="EY5" s="147" t="s">
        <v>726</v>
      </c>
      <c r="EZ5" s="148" t="s">
        <v>727</v>
      </c>
      <c r="FA5" s="149" t="s">
        <v>726</v>
      </c>
      <c r="FB5" s="148" t="s">
        <v>727</v>
      </c>
      <c r="FC5" s="353"/>
      <c r="FD5" s="144" t="s">
        <v>726</v>
      </c>
      <c r="FE5" s="145" t="s">
        <v>727</v>
      </c>
      <c r="FF5" s="146" t="s">
        <v>726</v>
      </c>
      <c r="FG5" s="145" t="s">
        <v>727</v>
      </c>
      <c r="FH5" s="357"/>
      <c r="FI5" s="147" t="s">
        <v>726</v>
      </c>
      <c r="FJ5" s="148" t="s">
        <v>727</v>
      </c>
      <c r="FK5" s="149" t="s">
        <v>726</v>
      </c>
      <c r="FL5" s="148" t="s">
        <v>727</v>
      </c>
      <c r="FM5" s="353"/>
      <c r="FN5" s="144" t="s">
        <v>726</v>
      </c>
      <c r="FO5" s="145" t="s">
        <v>727</v>
      </c>
      <c r="FP5" s="146" t="s">
        <v>726</v>
      </c>
      <c r="FQ5" s="145" t="s">
        <v>727</v>
      </c>
      <c r="FR5" s="357"/>
      <c r="FS5" s="147" t="s">
        <v>726</v>
      </c>
      <c r="FT5" s="148" t="s">
        <v>727</v>
      </c>
      <c r="FU5" s="149" t="s">
        <v>726</v>
      </c>
      <c r="FV5" s="148" t="s">
        <v>727</v>
      </c>
      <c r="FW5" s="353"/>
      <c r="FX5" s="144" t="s">
        <v>726</v>
      </c>
      <c r="FY5" s="145" t="s">
        <v>727</v>
      </c>
      <c r="FZ5" s="146" t="s">
        <v>726</v>
      </c>
      <c r="GA5" s="145" t="s">
        <v>727</v>
      </c>
      <c r="GB5" s="357"/>
      <c r="GC5" s="147" t="s">
        <v>726</v>
      </c>
      <c r="GD5" s="148" t="s">
        <v>727</v>
      </c>
      <c r="GE5" s="149" t="s">
        <v>726</v>
      </c>
      <c r="GF5" s="148" t="s">
        <v>727</v>
      </c>
      <c r="GG5" s="353"/>
      <c r="GH5" s="144" t="s">
        <v>726</v>
      </c>
      <c r="GI5" s="145" t="s">
        <v>727</v>
      </c>
      <c r="GJ5" s="146" t="s">
        <v>726</v>
      </c>
      <c r="GK5" s="145" t="s">
        <v>727</v>
      </c>
      <c r="GL5" s="357"/>
      <c r="GM5" s="147" t="s">
        <v>726</v>
      </c>
      <c r="GN5" s="148" t="s">
        <v>727</v>
      </c>
      <c r="GO5" s="149" t="s">
        <v>726</v>
      </c>
      <c r="GP5" s="148" t="s">
        <v>727</v>
      </c>
      <c r="GQ5" s="353"/>
      <c r="GR5" s="144" t="s">
        <v>726</v>
      </c>
      <c r="GS5" s="145" t="s">
        <v>727</v>
      </c>
      <c r="GT5" s="146" t="s">
        <v>726</v>
      </c>
      <c r="GU5" s="145" t="s">
        <v>727</v>
      </c>
      <c r="GV5" s="357"/>
      <c r="GW5" s="147" t="s">
        <v>726</v>
      </c>
      <c r="GX5" s="148" t="s">
        <v>727</v>
      </c>
      <c r="GY5" s="149" t="s">
        <v>726</v>
      </c>
      <c r="GZ5" s="148" t="s">
        <v>727</v>
      </c>
      <c r="HA5" s="353"/>
      <c r="HB5" s="144" t="s">
        <v>726</v>
      </c>
      <c r="HC5" s="145" t="s">
        <v>727</v>
      </c>
      <c r="HD5" s="146" t="s">
        <v>726</v>
      </c>
      <c r="HE5" s="145" t="s">
        <v>727</v>
      </c>
      <c r="HF5" s="357"/>
      <c r="HG5" s="147" t="s">
        <v>726</v>
      </c>
      <c r="HH5" s="148" t="s">
        <v>727</v>
      </c>
      <c r="HI5" s="149" t="s">
        <v>726</v>
      </c>
      <c r="HJ5" s="148" t="s">
        <v>727</v>
      </c>
      <c r="HK5" s="353"/>
      <c r="HL5" s="144" t="s">
        <v>726</v>
      </c>
      <c r="HM5" s="145" t="s">
        <v>727</v>
      </c>
      <c r="HN5" s="146" t="s">
        <v>726</v>
      </c>
      <c r="HO5" s="145" t="s">
        <v>727</v>
      </c>
      <c r="HP5" s="357"/>
      <c r="HQ5" s="147" t="s">
        <v>726</v>
      </c>
      <c r="HR5" s="148" t="s">
        <v>727</v>
      </c>
      <c r="HS5" s="149" t="s">
        <v>726</v>
      </c>
      <c r="HT5" s="148" t="s">
        <v>727</v>
      </c>
      <c r="HU5" s="353"/>
      <c r="HV5" s="144" t="s">
        <v>726</v>
      </c>
      <c r="HW5" s="145" t="s">
        <v>727</v>
      </c>
      <c r="HX5" s="146" t="s">
        <v>726</v>
      </c>
      <c r="HY5" s="145" t="s">
        <v>727</v>
      </c>
      <c r="HZ5" s="357"/>
      <c r="IA5" s="147" t="s">
        <v>726</v>
      </c>
      <c r="IB5" s="148" t="s">
        <v>727</v>
      </c>
      <c r="IC5" s="149" t="s">
        <v>726</v>
      </c>
      <c r="ID5" s="148" t="s">
        <v>727</v>
      </c>
      <c r="IE5" s="353"/>
      <c r="IF5" s="144" t="s">
        <v>726</v>
      </c>
      <c r="IG5" s="145" t="s">
        <v>727</v>
      </c>
      <c r="IH5" s="146" t="s">
        <v>726</v>
      </c>
      <c r="II5" s="145" t="s">
        <v>727</v>
      </c>
      <c r="IJ5" s="357"/>
      <c r="IK5" s="147" t="s">
        <v>726</v>
      </c>
      <c r="IL5" s="148" t="s">
        <v>727</v>
      </c>
      <c r="IM5" s="149" t="s">
        <v>726</v>
      </c>
      <c r="IN5" s="148" t="s">
        <v>727</v>
      </c>
      <c r="IO5" s="353"/>
      <c r="IP5" s="144" t="s">
        <v>726</v>
      </c>
      <c r="IQ5" s="145" t="s">
        <v>727</v>
      </c>
      <c r="IR5" s="146" t="s">
        <v>726</v>
      </c>
      <c r="IS5" s="145" t="s">
        <v>727</v>
      </c>
      <c r="IT5" s="357"/>
      <c r="IU5" s="147" t="s">
        <v>726</v>
      </c>
      <c r="IV5" s="148" t="s">
        <v>727</v>
      </c>
      <c r="IW5" s="149" t="s">
        <v>726</v>
      </c>
      <c r="IX5" s="148" t="s">
        <v>727</v>
      </c>
      <c r="IY5" s="353"/>
      <c r="IZ5" s="144" t="s">
        <v>726</v>
      </c>
      <c r="JA5" s="145" t="s">
        <v>727</v>
      </c>
      <c r="JB5" s="146" t="s">
        <v>726</v>
      </c>
      <c r="JC5" s="145" t="s">
        <v>727</v>
      </c>
      <c r="JD5" s="357"/>
      <c r="JE5" s="147" t="s">
        <v>726</v>
      </c>
      <c r="JF5" s="148" t="s">
        <v>727</v>
      </c>
      <c r="JG5" s="149" t="s">
        <v>726</v>
      </c>
      <c r="JH5" s="148" t="s">
        <v>727</v>
      </c>
      <c r="JI5" s="353"/>
      <c r="JJ5" s="144" t="s">
        <v>726</v>
      </c>
      <c r="JK5" s="145" t="s">
        <v>727</v>
      </c>
      <c r="JL5" s="146" t="s">
        <v>726</v>
      </c>
      <c r="JM5" s="145" t="s">
        <v>727</v>
      </c>
      <c r="JN5" s="357"/>
      <c r="JO5" s="147" t="s">
        <v>726</v>
      </c>
      <c r="JP5" s="148" t="s">
        <v>727</v>
      </c>
      <c r="JQ5" s="149" t="s">
        <v>726</v>
      </c>
      <c r="JR5" s="148" t="s">
        <v>727</v>
      </c>
      <c r="JS5" s="353"/>
      <c r="JT5" s="144" t="s">
        <v>726</v>
      </c>
      <c r="JU5" s="145" t="s">
        <v>727</v>
      </c>
      <c r="JV5" s="146" t="s">
        <v>726</v>
      </c>
      <c r="JW5" s="145" t="s">
        <v>727</v>
      </c>
      <c r="JX5" s="357"/>
      <c r="JY5" s="147" t="s">
        <v>726</v>
      </c>
      <c r="JZ5" s="148" t="s">
        <v>727</v>
      </c>
      <c r="KA5" s="149" t="s">
        <v>726</v>
      </c>
      <c r="KB5" s="148" t="s">
        <v>727</v>
      </c>
      <c r="KC5" s="353"/>
      <c r="KD5" s="144" t="s">
        <v>726</v>
      </c>
      <c r="KE5" s="145" t="s">
        <v>727</v>
      </c>
      <c r="KF5" s="146" t="s">
        <v>726</v>
      </c>
      <c r="KG5" s="145" t="s">
        <v>727</v>
      </c>
      <c r="KH5" s="357"/>
      <c r="KI5" s="147" t="s">
        <v>726</v>
      </c>
      <c r="KJ5" s="148" t="s">
        <v>727</v>
      </c>
      <c r="KK5" s="149" t="s">
        <v>726</v>
      </c>
      <c r="KL5" s="148" t="s">
        <v>727</v>
      </c>
      <c r="KM5" s="353"/>
      <c r="KN5" s="144" t="s">
        <v>726</v>
      </c>
      <c r="KO5" s="145" t="s">
        <v>727</v>
      </c>
      <c r="KP5" s="146" t="s">
        <v>726</v>
      </c>
      <c r="KQ5" s="145" t="s">
        <v>727</v>
      </c>
      <c r="KR5" s="357"/>
      <c r="KS5" s="147" t="s">
        <v>726</v>
      </c>
      <c r="KT5" s="148" t="s">
        <v>727</v>
      </c>
      <c r="KU5" s="149" t="s">
        <v>726</v>
      </c>
      <c r="KV5" s="148" t="s">
        <v>727</v>
      </c>
      <c r="KW5" s="353"/>
      <c r="KX5" s="144" t="s">
        <v>726</v>
      </c>
      <c r="KY5" s="145" t="s">
        <v>727</v>
      </c>
      <c r="KZ5" s="146" t="s">
        <v>726</v>
      </c>
      <c r="LA5" s="145" t="s">
        <v>727</v>
      </c>
      <c r="LB5" s="357"/>
      <c r="LC5" s="147" t="s">
        <v>726</v>
      </c>
      <c r="LD5" s="148" t="s">
        <v>727</v>
      </c>
      <c r="LE5" s="149" t="s">
        <v>726</v>
      </c>
      <c r="LF5" s="148" t="s">
        <v>727</v>
      </c>
      <c r="LG5" s="353"/>
      <c r="LH5" s="144" t="s">
        <v>726</v>
      </c>
      <c r="LI5" s="145" t="s">
        <v>727</v>
      </c>
      <c r="LJ5" s="146" t="s">
        <v>726</v>
      </c>
      <c r="LK5" s="145" t="s">
        <v>727</v>
      </c>
      <c r="LL5" s="357"/>
      <c r="LM5" s="147" t="s">
        <v>726</v>
      </c>
      <c r="LN5" s="148" t="s">
        <v>727</v>
      </c>
      <c r="LO5" s="149" t="s">
        <v>726</v>
      </c>
      <c r="LP5" s="148" t="s">
        <v>727</v>
      </c>
      <c r="LQ5" s="353"/>
      <c r="LR5" s="144" t="s">
        <v>726</v>
      </c>
      <c r="LS5" s="145" t="s">
        <v>727</v>
      </c>
      <c r="LT5" s="146" t="s">
        <v>726</v>
      </c>
      <c r="LU5" s="145" t="s">
        <v>727</v>
      </c>
      <c r="LV5" s="357"/>
      <c r="LW5" s="147" t="s">
        <v>726</v>
      </c>
      <c r="LX5" s="148" t="s">
        <v>727</v>
      </c>
      <c r="LY5" s="149" t="s">
        <v>726</v>
      </c>
      <c r="LZ5" s="148" t="s">
        <v>727</v>
      </c>
      <c r="MA5" s="353"/>
      <c r="MB5" s="144" t="s">
        <v>726</v>
      </c>
      <c r="MC5" s="145" t="s">
        <v>727</v>
      </c>
      <c r="MD5" s="146" t="s">
        <v>726</v>
      </c>
      <c r="ME5" s="145" t="s">
        <v>727</v>
      </c>
      <c r="MF5" s="357"/>
      <c r="MG5" s="147" t="s">
        <v>726</v>
      </c>
      <c r="MH5" s="148" t="s">
        <v>727</v>
      </c>
      <c r="MI5" s="149" t="s">
        <v>726</v>
      </c>
      <c r="MJ5" s="148" t="s">
        <v>727</v>
      </c>
      <c r="MK5" s="353"/>
      <c r="ML5" s="144" t="s">
        <v>726</v>
      </c>
      <c r="MM5" s="145" t="s">
        <v>727</v>
      </c>
      <c r="MN5" s="146" t="s">
        <v>726</v>
      </c>
      <c r="MO5" s="145" t="s">
        <v>727</v>
      </c>
      <c r="MP5" s="357"/>
      <c r="MQ5" s="147" t="s">
        <v>726</v>
      </c>
      <c r="MR5" s="148" t="s">
        <v>727</v>
      </c>
      <c r="MS5" s="149" t="s">
        <v>726</v>
      </c>
      <c r="MT5" s="148" t="s">
        <v>727</v>
      </c>
      <c r="MU5" s="353"/>
      <c r="MV5" s="144" t="s">
        <v>726</v>
      </c>
      <c r="MW5" s="145" t="s">
        <v>727</v>
      </c>
      <c r="MX5" s="146" t="s">
        <v>726</v>
      </c>
      <c r="MY5" s="145" t="s">
        <v>727</v>
      </c>
      <c r="MZ5" s="357"/>
      <c r="NA5" s="147" t="s">
        <v>726</v>
      </c>
      <c r="NB5" s="148" t="s">
        <v>727</v>
      </c>
      <c r="NC5" s="149" t="s">
        <v>726</v>
      </c>
      <c r="ND5" s="148" t="s">
        <v>727</v>
      </c>
      <c r="NE5" s="353"/>
      <c r="NF5" s="144" t="s">
        <v>726</v>
      </c>
      <c r="NG5" s="145" t="s">
        <v>727</v>
      </c>
      <c r="NH5" s="146" t="s">
        <v>726</v>
      </c>
      <c r="NI5" s="145" t="s">
        <v>727</v>
      </c>
      <c r="NJ5" s="357"/>
      <c r="NK5" s="147" t="s">
        <v>726</v>
      </c>
      <c r="NL5" s="148" t="s">
        <v>727</v>
      </c>
      <c r="NM5" s="149" t="s">
        <v>726</v>
      </c>
      <c r="NN5" s="148" t="s">
        <v>727</v>
      </c>
      <c r="NO5" s="353"/>
      <c r="NP5" s="144" t="s">
        <v>726</v>
      </c>
      <c r="NQ5" s="145" t="s">
        <v>727</v>
      </c>
      <c r="NR5" s="146" t="s">
        <v>726</v>
      </c>
      <c r="NS5" s="145" t="s">
        <v>727</v>
      </c>
      <c r="NT5" s="357"/>
      <c r="NU5" s="147" t="s">
        <v>726</v>
      </c>
      <c r="NV5" s="148" t="s">
        <v>727</v>
      </c>
      <c r="NW5" s="149" t="s">
        <v>726</v>
      </c>
      <c r="NX5" s="148" t="s">
        <v>727</v>
      </c>
      <c r="NY5" s="353"/>
      <c r="NZ5" s="144" t="s">
        <v>726</v>
      </c>
      <c r="OA5" s="145" t="s">
        <v>727</v>
      </c>
      <c r="OB5" s="146" t="s">
        <v>726</v>
      </c>
      <c r="OC5" s="145" t="s">
        <v>727</v>
      </c>
      <c r="OD5" s="357"/>
      <c r="OE5" s="147" t="s">
        <v>726</v>
      </c>
      <c r="OF5" s="148" t="s">
        <v>727</v>
      </c>
      <c r="OG5" s="149" t="s">
        <v>726</v>
      </c>
      <c r="OH5" s="148" t="s">
        <v>727</v>
      </c>
      <c r="OI5" s="353"/>
      <c r="OJ5" s="144" t="s">
        <v>726</v>
      </c>
      <c r="OK5" s="145" t="s">
        <v>727</v>
      </c>
      <c r="OL5" s="146" t="s">
        <v>726</v>
      </c>
      <c r="OM5" s="145" t="s">
        <v>727</v>
      </c>
      <c r="ON5" s="357"/>
      <c r="OO5" s="147" t="s">
        <v>726</v>
      </c>
      <c r="OP5" s="148" t="s">
        <v>727</v>
      </c>
      <c r="OQ5" s="149" t="s">
        <v>726</v>
      </c>
      <c r="OR5" s="148" t="s">
        <v>727</v>
      </c>
      <c r="OS5" s="353"/>
      <c r="OT5" s="144" t="s">
        <v>726</v>
      </c>
      <c r="OU5" s="145" t="s">
        <v>727</v>
      </c>
      <c r="OV5" s="146" t="s">
        <v>726</v>
      </c>
      <c r="OW5" s="145" t="s">
        <v>727</v>
      </c>
      <c r="OX5" s="357"/>
      <c r="OY5" s="147" t="s">
        <v>726</v>
      </c>
      <c r="OZ5" s="148" t="s">
        <v>727</v>
      </c>
      <c r="PA5" s="149" t="s">
        <v>726</v>
      </c>
      <c r="PB5" s="148" t="s">
        <v>727</v>
      </c>
      <c r="PC5" s="353"/>
      <c r="PD5" s="144" t="s">
        <v>726</v>
      </c>
      <c r="PE5" s="145" t="s">
        <v>727</v>
      </c>
      <c r="PF5" s="146" t="s">
        <v>726</v>
      </c>
      <c r="PG5" s="145" t="s">
        <v>727</v>
      </c>
      <c r="PH5" s="357"/>
      <c r="PI5" s="147" t="s">
        <v>726</v>
      </c>
      <c r="PJ5" s="148" t="s">
        <v>727</v>
      </c>
      <c r="PK5" s="149" t="s">
        <v>726</v>
      </c>
      <c r="PL5" s="148" t="s">
        <v>727</v>
      </c>
      <c r="PM5" s="353"/>
      <c r="PN5" s="144" t="s">
        <v>726</v>
      </c>
      <c r="PO5" s="145" t="s">
        <v>727</v>
      </c>
      <c r="PP5" s="146" t="s">
        <v>726</v>
      </c>
      <c r="PQ5" s="145" t="s">
        <v>727</v>
      </c>
      <c r="PR5" s="357"/>
      <c r="PS5" s="147" t="s">
        <v>726</v>
      </c>
      <c r="PT5" s="148" t="s">
        <v>727</v>
      </c>
      <c r="PU5" s="149" t="s">
        <v>726</v>
      </c>
      <c r="PV5" s="148" t="s">
        <v>727</v>
      </c>
      <c r="PW5" s="353"/>
      <c r="PX5" s="144" t="s">
        <v>726</v>
      </c>
      <c r="PY5" s="145" t="s">
        <v>727</v>
      </c>
      <c r="PZ5" s="146" t="s">
        <v>726</v>
      </c>
      <c r="QA5" s="145" t="s">
        <v>727</v>
      </c>
      <c r="QB5" s="357"/>
      <c r="QC5" s="147" t="s">
        <v>726</v>
      </c>
      <c r="QD5" s="148" t="s">
        <v>727</v>
      </c>
      <c r="QE5" s="149" t="s">
        <v>726</v>
      </c>
      <c r="QF5" s="148" t="s">
        <v>727</v>
      </c>
      <c r="QG5" s="353"/>
      <c r="QH5" s="144" t="s">
        <v>726</v>
      </c>
      <c r="QI5" s="145" t="s">
        <v>727</v>
      </c>
      <c r="QJ5" s="146" t="s">
        <v>726</v>
      </c>
      <c r="QK5" s="145" t="s">
        <v>727</v>
      </c>
      <c r="QL5" s="357"/>
      <c r="QM5" s="147" t="s">
        <v>726</v>
      </c>
      <c r="QN5" s="148" t="s">
        <v>727</v>
      </c>
      <c r="QO5" s="149" t="s">
        <v>726</v>
      </c>
      <c r="QP5" s="148" t="s">
        <v>727</v>
      </c>
      <c r="QQ5" s="353"/>
      <c r="QR5" s="144" t="s">
        <v>726</v>
      </c>
      <c r="QS5" s="145" t="s">
        <v>727</v>
      </c>
      <c r="QT5" s="146" t="s">
        <v>726</v>
      </c>
      <c r="QU5" s="145" t="s">
        <v>727</v>
      </c>
      <c r="QV5" s="357"/>
      <c r="QW5" s="147" t="s">
        <v>726</v>
      </c>
      <c r="QX5" s="148" t="s">
        <v>727</v>
      </c>
      <c r="QY5" s="149" t="s">
        <v>726</v>
      </c>
      <c r="QZ5" s="148" t="s">
        <v>727</v>
      </c>
      <c r="RA5" s="353"/>
      <c r="RB5" s="144" t="s">
        <v>726</v>
      </c>
      <c r="RC5" s="145" t="s">
        <v>727</v>
      </c>
      <c r="RD5" s="146" t="s">
        <v>726</v>
      </c>
      <c r="RE5" s="145" t="s">
        <v>727</v>
      </c>
      <c r="RF5" s="357"/>
      <c r="RG5" s="147" t="s">
        <v>726</v>
      </c>
      <c r="RH5" s="148" t="s">
        <v>727</v>
      </c>
      <c r="RI5" s="149" t="s">
        <v>726</v>
      </c>
      <c r="RJ5" s="148" t="s">
        <v>727</v>
      </c>
      <c r="RK5" s="353"/>
      <c r="RL5" s="144" t="s">
        <v>726</v>
      </c>
      <c r="RM5" s="145" t="s">
        <v>727</v>
      </c>
      <c r="RN5" s="146" t="s">
        <v>726</v>
      </c>
      <c r="RO5" s="145" t="s">
        <v>727</v>
      </c>
      <c r="RP5" s="357"/>
      <c r="RQ5" s="147" t="s">
        <v>726</v>
      </c>
      <c r="RR5" s="148" t="s">
        <v>727</v>
      </c>
      <c r="RS5" s="149" t="s">
        <v>726</v>
      </c>
      <c r="RT5" s="148" t="s">
        <v>727</v>
      </c>
      <c r="RU5" s="353"/>
      <c r="RV5" s="144" t="s">
        <v>726</v>
      </c>
      <c r="RW5" s="145" t="s">
        <v>727</v>
      </c>
      <c r="RX5" s="146" t="s">
        <v>726</v>
      </c>
      <c r="RY5" s="145" t="s">
        <v>727</v>
      </c>
      <c r="RZ5" s="357"/>
      <c r="SA5" s="147" t="s">
        <v>726</v>
      </c>
      <c r="SB5" s="148" t="s">
        <v>727</v>
      </c>
      <c r="SC5" s="149" t="s">
        <v>726</v>
      </c>
      <c r="SD5" s="148" t="s">
        <v>727</v>
      </c>
      <c r="SE5" s="353"/>
      <c r="SF5" s="144" t="s">
        <v>726</v>
      </c>
      <c r="SG5" s="145" t="s">
        <v>727</v>
      </c>
      <c r="SH5" s="146" t="s">
        <v>726</v>
      </c>
      <c r="SI5" s="145" t="s">
        <v>727</v>
      </c>
      <c r="SJ5" s="357"/>
      <c r="SK5" s="147" t="s">
        <v>726</v>
      </c>
      <c r="SL5" s="148" t="s">
        <v>727</v>
      </c>
      <c r="SM5" s="149" t="s">
        <v>726</v>
      </c>
      <c r="SN5" s="148" t="s">
        <v>727</v>
      </c>
      <c r="SO5" s="353"/>
      <c r="SP5" s="144" t="s">
        <v>726</v>
      </c>
      <c r="SQ5" s="145" t="s">
        <v>727</v>
      </c>
      <c r="SR5" s="146" t="s">
        <v>726</v>
      </c>
      <c r="SS5" s="145" t="s">
        <v>727</v>
      </c>
      <c r="ST5" s="357"/>
      <c r="SU5" s="147" t="s">
        <v>726</v>
      </c>
      <c r="SV5" s="148" t="s">
        <v>727</v>
      </c>
      <c r="SW5" s="149" t="s">
        <v>726</v>
      </c>
      <c r="SX5" s="148" t="s">
        <v>727</v>
      </c>
      <c r="SY5" s="358"/>
      <c r="SZ5" s="379"/>
      <c r="TA5" s="386"/>
      <c r="TB5" s="387"/>
      <c r="TC5" s="387"/>
      <c r="TD5" s="388"/>
      <c r="TE5" s="386"/>
      <c r="TF5" s="387"/>
      <c r="TG5" s="387"/>
      <c r="TH5" s="388"/>
      <c r="TI5" s="386"/>
      <c r="TJ5" s="387"/>
      <c r="TK5" s="387"/>
      <c r="TL5" s="388"/>
    </row>
    <row r="6" spans="1:532" s="323" customFormat="1" x14ac:dyDescent="0.15">
      <c r="C6" s="324">
        <f>基本情報入力シート!C9</f>
        <v>0</v>
      </c>
      <c r="D6" s="324">
        <f>基本情報入力シート!C10</f>
        <v>0</v>
      </c>
      <c r="E6" s="324">
        <f>基本情報入力シート!C5</f>
        <v>0</v>
      </c>
      <c r="F6" s="324">
        <f>基本情報入力シート!C6</f>
        <v>0</v>
      </c>
      <c r="G6" s="324">
        <f>基本情報入力シート!C13</f>
        <v>0</v>
      </c>
      <c r="H6" s="324">
        <f>基本情報入力シート!C14</f>
        <v>0</v>
      </c>
      <c r="I6" s="324">
        <f>基本情報入力シート!C16</f>
        <v>0</v>
      </c>
      <c r="J6" s="324">
        <f>基本情報入力シート!C17</f>
        <v>0</v>
      </c>
      <c r="K6" s="324">
        <f>基本情報入力シート!C18</f>
        <v>0</v>
      </c>
      <c r="L6" s="324">
        <f>基本情報入力シート!C36</f>
        <v>0</v>
      </c>
      <c r="M6" s="324">
        <f>基本情報入力シート!C37</f>
        <v>0</v>
      </c>
      <c r="N6" s="324">
        <f>基本情報入力シート!C38</f>
        <v>0</v>
      </c>
      <c r="O6" s="324">
        <f>基本情報入力シート!C41</f>
        <v>0</v>
      </c>
      <c r="P6" s="324">
        <f>基本情報入力シート!C42</f>
        <v>0</v>
      </c>
      <c r="Q6" s="324">
        <f>基本情報入力シート!C43</f>
        <v>0</v>
      </c>
      <c r="R6" s="324">
        <f>基本情報入力シート!C44</f>
        <v>0</v>
      </c>
      <c r="S6" s="324">
        <f>基本情報入力シート!C45</f>
        <v>0</v>
      </c>
      <c r="T6" s="325" t="str">
        <f>業種コード!A244</f>
        <v/>
      </c>
      <c r="U6" s="326" t="str">
        <f>業種コード!B244</f>
        <v/>
      </c>
      <c r="V6" s="327" t="str">
        <f>業種コード!C244</f>
        <v/>
      </c>
      <c r="W6" s="326" t="str">
        <f>業種コード!D244</f>
        <v/>
      </c>
      <c r="X6" s="328" t="str">
        <f>業種コード!E244</f>
        <v/>
      </c>
      <c r="Y6" s="325" t="str">
        <f>業種コード!A245</f>
        <v/>
      </c>
      <c r="Z6" s="326" t="str">
        <f>業種コード!B245</f>
        <v/>
      </c>
      <c r="AA6" s="327" t="str">
        <f>業種コード!C245</f>
        <v/>
      </c>
      <c r="AB6" s="326" t="str">
        <f>業種コード!D245</f>
        <v/>
      </c>
      <c r="AC6" s="328" t="str">
        <f>業種コード!E245</f>
        <v/>
      </c>
      <c r="AD6" s="325" t="str">
        <f>業種コード!A246</f>
        <v/>
      </c>
      <c r="AE6" s="326" t="str">
        <f>業種コード!B246</f>
        <v/>
      </c>
      <c r="AF6" s="327" t="str">
        <f>業種コード!C246</f>
        <v/>
      </c>
      <c r="AG6" s="326" t="str">
        <f>業種コード!D246</f>
        <v/>
      </c>
      <c r="AH6" s="328" t="str">
        <f>業種コード!E246</f>
        <v/>
      </c>
      <c r="AI6" s="325" t="str">
        <f>業種コード!A247</f>
        <v/>
      </c>
      <c r="AJ6" s="325" t="str">
        <f>業種コード!B247</f>
        <v/>
      </c>
      <c r="AK6" s="325" t="str">
        <f>業種コード!C247</f>
        <v/>
      </c>
      <c r="AL6" s="325" t="str">
        <f>業種コード!D247</f>
        <v/>
      </c>
      <c r="AM6" s="325" t="str">
        <f>業種コード!E247</f>
        <v/>
      </c>
      <c r="AN6" s="325" t="str">
        <f>業種コード!A248</f>
        <v/>
      </c>
      <c r="AO6" s="325" t="str">
        <f>業種コード!B248</f>
        <v/>
      </c>
      <c r="AP6" s="325" t="str">
        <f>業種コード!C248</f>
        <v/>
      </c>
      <c r="AQ6" s="325" t="str">
        <f>業種コード!D248</f>
        <v/>
      </c>
      <c r="AR6" s="325" t="str">
        <f>業種コード!E248</f>
        <v/>
      </c>
      <c r="AS6" s="325" t="str">
        <f>業種コード!A249</f>
        <v/>
      </c>
      <c r="AT6" s="325" t="str">
        <f>業種コード!B249</f>
        <v/>
      </c>
      <c r="AU6" s="325" t="str">
        <f>業種コード!C249</f>
        <v/>
      </c>
      <c r="AV6" s="325" t="str">
        <f>業種コード!D249</f>
        <v/>
      </c>
      <c r="AW6" s="325" t="str">
        <f>業種コード!E249</f>
        <v/>
      </c>
      <c r="AX6" s="325" t="str">
        <f>業種コード!A250</f>
        <v/>
      </c>
      <c r="AY6" s="325" t="str">
        <f>業種コード!B250</f>
        <v/>
      </c>
      <c r="AZ6" s="325" t="str">
        <f>業種コード!C250</f>
        <v/>
      </c>
      <c r="BA6" s="325" t="str">
        <f>業種コード!D250</f>
        <v/>
      </c>
      <c r="BB6" s="325" t="str">
        <f>業種コード!E250</f>
        <v/>
      </c>
      <c r="BC6" s="325" t="str">
        <f>業種コード!A251</f>
        <v/>
      </c>
      <c r="BD6" s="325" t="str">
        <f>業種コード!B251</f>
        <v/>
      </c>
      <c r="BE6" s="325" t="str">
        <f>業種コード!C251</f>
        <v/>
      </c>
      <c r="BF6" s="325" t="str">
        <f>業種コード!D251</f>
        <v/>
      </c>
      <c r="BG6" s="325" t="str">
        <f>業種コード!E251</f>
        <v/>
      </c>
      <c r="BH6" s="325" t="str">
        <f>業種コード!A252</f>
        <v/>
      </c>
      <c r="BI6" s="325" t="str">
        <f>業種コード!B252</f>
        <v/>
      </c>
      <c r="BJ6" s="325" t="str">
        <f>業種コード!C252</f>
        <v/>
      </c>
      <c r="BK6" s="325" t="str">
        <f>業種コード!D252</f>
        <v/>
      </c>
      <c r="BL6" s="325" t="str">
        <f>業種コード!E252</f>
        <v/>
      </c>
      <c r="BM6" s="325" t="str">
        <f>業種コード!A253</f>
        <v/>
      </c>
      <c r="BN6" s="325" t="str">
        <f>業種コード!B253</f>
        <v/>
      </c>
      <c r="BO6" s="325" t="str">
        <f>業種コード!C253</f>
        <v/>
      </c>
      <c r="BP6" s="325" t="str">
        <f>業種コード!D253</f>
        <v/>
      </c>
      <c r="BQ6" s="325" t="str">
        <f>業種コード!E253</f>
        <v/>
      </c>
      <c r="BR6" s="325" t="str">
        <f>業種コード!A254</f>
        <v/>
      </c>
      <c r="BS6" s="325" t="str">
        <f>業種コード!B254</f>
        <v/>
      </c>
      <c r="BT6" s="325" t="str">
        <f>業種コード!C254</f>
        <v/>
      </c>
      <c r="BU6" s="325" t="str">
        <f>業種コード!D254</f>
        <v/>
      </c>
      <c r="BV6" s="325" t="str">
        <f>業種コード!E254</f>
        <v/>
      </c>
      <c r="BW6" s="325" t="str">
        <f>業種コード!A255</f>
        <v/>
      </c>
      <c r="BX6" s="325" t="str">
        <f>業種コード!B255</f>
        <v/>
      </c>
      <c r="BY6" s="325" t="str">
        <f>業種コード!C255</f>
        <v/>
      </c>
      <c r="BZ6" s="325" t="str">
        <f>業種コード!D255</f>
        <v/>
      </c>
      <c r="CA6" s="325" t="str">
        <f>業種コード!E255</f>
        <v/>
      </c>
      <c r="CB6" s="325" t="str">
        <f>業種コード!A256</f>
        <v/>
      </c>
      <c r="CC6" s="325" t="str">
        <f>業種コード!B256</f>
        <v/>
      </c>
      <c r="CD6" s="325" t="str">
        <f>業種コード!C256</f>
        <v/>
      </c>
      <c r="CE6" s="325" t="str">
        <f>業種コード!D256</f>
        <v/>
      </c>
      <c r="CF6" s="325" t="str">
        <f>業種コード!E256</f>
        <v/>
      </c>
      <c r="CG6" s="325" t="str">
        <f>業種コード!A257</f>
        <v/>
      </c>
      <c r="CH6" s="325" t="str">
        <f>業種コード!B257</f>
        <v/>
      </c>
      <c r="CI6" s="325" t="str">
        <f>業種コード!C257</f>
        <v/>
      </c>
      <c r="CJ6" s="325" t="str">
        <f>業種コード!D257</f>
        <v/>
      </c>
      <c r="CK6" s="325" t="str">
        <f>業種コード!E257</f>
        <v/>
      </c>
      <c r="CL6" s="325" t="str">
        <f>業種コード!A258</f>
        <v/>
      </c>
      <c r="CM6" s="325" t="str">
        <f>業種コード!B258</f>
        <v/>
      </c>
      <c r="CN6" s="325" t="str">
        <f>業種コード!C258</f>
        <v/>
      </c>
      <c r="CO6" s="325" t="str">
        <f>業種コード!D258</f>
        <v/>
      </c>
      <c r="CP6" s="325" t="str">
        <f>業種コード!E258</f>
        <v/>
      </c>
      <c r="CQ6" s="325" t="str">
        <f>業種コード!A259</f>
        <v/>
      </c>
      <c r="CR6" s="325" t="str">
        <f>業種コード!B259</f>
        <v/>
      </c>
      <c r="CS6" s="325" t="str">
        <f>業種コード!C259</f>
        <v/>
      </c>
      <c r="CT6" s="325" t="str">
        <f>業種コード!D259</f>
        <v/>
      </c>
      <c r="CU6" s="325" t="str">
        <f>業種コード!E259</f>
        <v/>
      </c>
      <c r="CV6" s="325" t="str">
        <f>業種コード!A260</f>
        <v/>
      </c>
      <c r="CW6" s="325" t="str">
        <f>業種コード!B260</f>
        <v/>
      </c>
      <c r="CX6" s="325" t="str">
        <f>業種コード!C260</f>
        <v/>
      </c>
      <c r="CY6" s="325" t="str">
        <f>業種コード!D260</f>
        <v/>
      </c>
      <c r="CZ6" s="325" t="str">
        <f>業種コード!E260</f>
        <v/>
      </c>
      <c r="DA6" s="325" t="str">
        <f>業種コード!A261</f>
        <v/>
      </c>
      <c r="DB6" s="325" t="str">
        <f>業種コード!B261</f>
        <v/>
      </c>
      <c r="DC6" s="325" t="str">
        <f>業種コード!C261</f>
        <v/>
      </c>
      <c r="DD6" s="325" t="str">
        <f>業種コード!D261</f>
        <v/>
      </c>
      <c r="DE6" s="325" t="str">
        <f>業種コード!E261</f>
        <v/>
      </c>
      <c r="DF6" s="325" t="str">
        <f>業種コード!A262</f>
        <v/>
      </c>
      <c r="DG6" s="325" t="str">
        <f>業種コード!B262</f>
        <v/>
      </c>
      <c r="DH6" s="325" t="str">
        <f>業種コード!C262</f>
        <v/>
      </c>
      <c r="DI6" s="325" t="str">
        <f>業種コード!D262</f>
        <v/>
      </c>
      <c r="DJ6" s="325" t="str">
        <f>業種コード!E262</f>
        <v/>
      </c>
      <c r="DK6" s="325" t="str">
        <f>業種コード!A263</f>
        <v/>
      </c>
      <c r="DL6" s="325" t="str">
        <f>業種コード!B263</f>
        <v/>
      </c>
      <c r="DM6" s="325" t="str">
        <f>業種コード!C263</f>
        <v/>
      </c>
      <c r="DN6" s="325" t="str">
        <f>業種コード!D263</f>
        <v/>
      </c>
      <c r="DO6" s="325" t="str">
        <f>業種コード!E263</f>
        <v/>
      </c>
      <c r="DP6" s="325" t="str">
        <f>業種コード!A264</f>
        <v/>
      </c>
      <c r="DQ6" s="325" t="str">
        <f>業種コード!B264</f>
        <v/>
      </c>
      <c r="DR6" s="325" t="str">
        <f>業種コード!C264</f>
        <v/>
      </c>
      <c r="DS6" s="325" t="str">
        <f>業種コード!D264</f>
        <v/>
      </c>
      <c r="DT6" s="325" t="str">
        <f>業種コード!E264</f>
        <v/>
      </c>
      <c r="DU6" s="325" t="str">
        <f>業種コード!A265</f>
        <v/>
      </c>
      <c r="DV6" s="325" t="str">
        <f>業種コード!B265</f>
        <v/>
      </c>
      <c r="DW6" s="325" t="str">
        <f>業種コード!C265</f>
        <v/>
      </c>
      <c r="DX6" s="325" t="str">
        <f>業種コード!D265</f>
        <v/>
      </c>
      <c r="DY6" s="325" t="str">
        <f>業種コード!E265</f>
        <v/>
      </c>
      <c r="DZ6" s="325" t="str">
        <f>業種コード!A266</f>
        <v/>
      </c>
      <c r="EA6" s="325" t="str">
        <f>業種コード!B266</f>
        <v/>
      </c>
      <c r="EB6" s="325" t="str">
        <f>業種コード!C266</f>
        <v/>
      </c>
      <c r="EC6" s="325" t="str">
        <f>業種コード!D266</f>
        <v/>
      </c>
      <c r="ED6" s="325" t="str">
        <f>業種コード!E266</f>
        <v/>
      </c>
      <c r="EE6" s="325" t="str">
        <f>業種コード!A267</f>
        <v/>
      </c>
      <c r="EF6" s="325" t="str">
        <f>業種コード!B267</f>
        <v/>
      </c>
      <c r="EG6" s="325" t="str">
        <f>業種コード!C267</f>
        <v/>
      </c>
      <c r="EH6" s="325" t="str">
        <f>業種コード!D267</f>
        <v/>
      </c>
      <c r="EI6" s="325" t="str">
        <f>業種コード!E267</f>
        <v/>
      </c>
      <c r="EJ6" s="325" t="str">
        <f>業種コード!A268</f>
        <v/>
      </c>
      <c r="EK6" s="325" t="str">
        <f>業種コード!B268</f>
        <v/>
      </c>
      <c r="EL6" s="325" t="str">
        <f>業種コード!C268</f>
        <v/>
      </c>
      <c r="EM6" s="325" t="str">
        <f>業種コード!D268</f>
        <v/>
      </c>
      <c r="EN6" s="325" t="str">
        <f>業種コード!E268</f>
        <v/>
      </c>
      <c r="EO6" s="325" t="str">
        <f>業種コード!A269</f>
        <v/>
      </c>
      <c r="EP6" s="325" t="str">
        <f>業種コード!B269</f>
        <v/>
      </c>
      <c r="EQ6" s="325" t="str">
        <f>業種コード!C269</f>
        <v/>
      </c>
      <c r="ER6" s="325" t="str">
        <f>業種コード!D269</f>
        <v/>
      </c>
      <c r="ES6" s="325" t="str">
        <f>業種コード!E269</f>
        <v/>
      </c>
      <c r="ET6" s="325" t="str">
        <f>業種コード!A270</f>
        <v/>
      </c>
      <c r="EU6" s="325" t="str">
        <f>業種コード!B270</f>
        <v/>
      </c>
      <c r="EV6" s="325" t="str">
        <f>業種コード!C270</f>
        <v/>
      </c>
      <c r="EW6" s="325" t="str">
        <f>業種コード!D270</f>
        <v/>
      </c>
      <c r="EX6" s="325" t="str">
        <f>業種コード!E270</f>
        <v/>
      </c>
      <c r="EY6" s="325" t="str">
        <f>業種コード!A271</f>
        <v/>
      </c>
      <c r="EZ6" s="325" t="str">
        <f>業種コード!B271</f>
        <v/>
      </c>
      <c r="FA6" s="325" t="str">
        <f>業種コード!C271</f>
        <v/>
      </c>
      <c r="FB6" s="325" t="str">
        <f>業種コード!D271</f>
        <v/>
      </c>
      <c r="FC6" s="325" t="str">
        <f>業種コード!E271</f>
        <v/>
      </c>
      <c r="FD6" s="325" t="str">
        <f>業種コード!A272</f>
        <v/>
      </c>
      <c r="FE6" s="325" t="str">
        <f>業種コード!B272</f>
        <v/>
      </c>
      <c r="FF6" s="325" t="str">
        <f>業種コード!C272</f>
        <v/>
      </c>
      <c r="FG6" s="325" t="str">
        <f>業種コード!D272</f>
        <v/>
      </c>
      <c r="FH6" s="325" t="str">
        <f>業種コード!E272</f>
        <v/>
      </c>
      <c r="FI6" s="325" t="str">
        <f>業種コード!A273</f>
        <v/>
      </c>
      <c r="FJ6" s="325" t="str">
        <f>業種コード!B273</f>
        <v/>
      </c>
      <c r="FK6" s="325" t="str">
        <f>業種コード!C273</f>
        <v/>
      </c>
      <c r="FL6" s="325" t="str">
        <f>業種コード!D273</f>
        <v/>
      </c>
      <c r="FM6" s="325" t="str">
        <f>業種コード!E273</f>
        <v/>
      </c>
      <c r="FN6" s="325" t="str">
        <f>業種コード!A274</f>
        <v/>
      </c>
      <c r="FO6" s="325" t="str">
        <f>業種コード!B274</f>
        <v/>
      </c>
      <c r="FP6" s="325" t="str">
        <f>業種コード!C274</f>
        <v/>
      </c>
      <c r="FQ6" s="325" t="str">
        <f>業種コード!D274</f>
        <v/>
      </c>
      <c r="FR6" s="325" t="str">
        <f>業種コード!E274</f>
        <v/>
      </c>
      <c r="FS6" s="325" t="str">
        <f>業種コード!A275</f>
        <v/>
      </c>
      <c r="FT6" s="325" t="str">
        <f>業種コード!B275</f>
        <v/>
      </c>
      <c r="FU6" s="325" t="str">
        <f>業種コード!C275</f>
        <v/>
      </c>
      <c r="FV6" s="325" t="str">
        <f>業種コード!D275</f>
        <v/>
      </c>
      <c r="FW6" s="325" t="str">
        <f>業種コード!E275</f>
        <v/>
      </c>
      <c r="FX6" s="325" t="str">
        <f>業種コード!A276</f>
        <v/>
      </c>
      <c r="FY6" s="325" t="str">
        <f>業種コード!B276</f>
        <v/>
      </c>
      <c r="FZ6" s="325" t="str">
        <f>業種コード!C276</f>
        <v/>
      </c>
      <c r="GA6" s="325" t="str">
        <f>業種コード!D276</f>
        <v/>
      </c>
      <c r="GB6" s="325" t="str">
        <f>業種コード!E276</f>
        <v/>
      </c>
      <c r="GC6" s="325" t="str">
        <f>業種コード!A277</f>
        <v/>
      </c>
      <c r="GD6" s="325" t="str">
        <f>業種コード!B277</f>
        <v/>
      </c>
      <c r="GE6" s="325" t="str">
        <f>業種コード!C277</f>
        <v/>
      </c>
      <c r="GF6" s="325" t="str">
        <f>業種コード!D277</f>
        <v/>
      </c>
      <c r="GG6" s="325" t="str">
        <f>業種コード!E277</f>
        <v/>
      </c>
      <c r="GH6" s="325" t="str">
        <f>業種コード!A278</f>
        <v/>
      </c>
      <c r="GI6" s="325" t="str">
        <f>業種コード!B278</f>
        <v/>
      </c>
      <c r="GJ6" s="325" t="str">
        <f>業種コード!C278</f>
        <v/>
      </c>
      <c r="GK6" s="325" t="str">
        <f>業種コード!D278</f>
        <v/>
      </c>
      <c r="GL6" s="325" t="str">
        <f>業種コード!E278</f>
        <v/>
      </c>
      <c r="GM6" s="325" t="str">
        <f>業種コード!A279</f>
        <v/>
      </c>
      <c r="GN6" s="325" t="str">
        <f>業種コード!B279</f>
        <v/>
      </c>
      <c r="GO6" s="325" t="str">
        <f>業種コード!C279</f>
        <v/>
      </c>
      <c r="GP6" s="325" t="str">
        <f>業種コード!D279</f>
        <v/>
      </c>
      <c r="GQ6" s="325" t="str">
        <f>業種コード!E279</f>
        <v/>
      </c>
      <c r="GR6" s="325" t="str">
        <f>業種コード!A280</f>
        <v/>
      </c>
      <c r="GS6" s="325" t="str">
        <f>業種コード!B280</f>
        <v/>
      </c>
      <c r="GT6" s="325" t="str">
        <f>業種コード!C280</f>
        <v/>
      </c>
      <c r="GU6" s="325" t="str">
        <f>業種コード!D280</f>
        <v/>
      </c>
      <c r="GV6" s="325" t="str">
        <f>業種コード!E280</f>
        <v/>
      </c>
      <c r="GW6" s="325" t="str">
        <f>業種コード!A281</f>
        <v/>
      </c>
      <c r="GX6" s="325" t="str">
        <f>業種コード!B281</f>
        <v/>
      </c>
      <c r="GY6" s="325" t="str">
        <f>業種コード!C281</f>
        <v/>
      </c>
      <c r="GZ6" s="325" t="str">
        <f>業種コード!D281</f>
        <v/>
      </c>
      <c r="HA6" s="325" t="str">
        <f>業種コード!E281</f>
        <v/>
      </c>
      <c r="HB6" s="325" t="str">
        <f>業種コード!A282</f>
        <v/>
      </c>
      <c r="HC6" s="325" t="str">
        <f>業種コード!B282</f>
        <v/>
      </c>
      <c r="HD6" s="325" t="str">
        <f>業種コード!C282</f>
        <v/>
      </c>
      <c r="HE6" s="325" t="str">
        <f>業種コード!D282</f>
        <v/>
      </c>
      <c r="HF6" s="325" t="str">
        <f>業種コード!E282</f>
        <v/>
      </c>
      <c r="HG6" s="325" t="str">
        <f>業種コード!A283</f>
        <v/>
      </c>
      <c r="HH6" s="325" t="str">
        <f>業種コード!B283</f>
        <v/>
      </c>
      <c r="HI6" s="325" t="str">
        <f>業種コード!C283</f>
        <v/>
      </c>
      <c r="HJ6" s="325" t="str">
        <f>業種コード!D283</f>
        <v/>
      </c>
      <c r="HK6" s="325" t="str">
        <f>業種コード!E283</f>
        <v/>
      </c>
      <c r="HL6" s="325" t="str">
        <f>業種コード!A284</f>
        <v/>
      </c>
      <c r="HM6" s="325" t="str">
        <f>業種コード!B284</f>
        <v/>
      </c>
      <c r="HN6" s="325" t="str">
        <f>業種コード!C284</f>
        <v/>
      </c>
      <c r="HO6" s="325" t="str">
        <f>業種コード!D284</f>
        <v/>
      </c>
      <c r="HP6" s="325" t="str">
        <f>業種コード!E284</f>
        <v/>
      </c>
      <c r="HQ6" s="325" t="str">
        <f>業種コード!A285</f>
        <v/>
      </c>
      <c r="HR6" s="325" t="str">
        <f>業種コード!B285</f>
        <v/>
      </c>
      <c r="HS6" s="325" t="str">
        <f>業種コード!C285</f>
        <v/>
      </c>
      <c r="HT6" s="325" t="str">
        <f>業種コード!D285</f>
        <v/>
      </c>
      <c r="HU6" s="325" t="str">
        <f>業種コード!E285</f>
        <v/>
      </c>
      <c r="HV6" s="325" t="str">
        <f>業種コード!A286</f>
        <v/>
      </c>
      <c r="HW6" s="325" t="str">
        <f>業種コード!B286</f>
        <v/>
      </c>
      <c r="HX6" s="325" t="str">
        <f>業種コード!C286</f>
        <v/>
      </c>
      <c r="HY6" s="325" t="str">
        <f>業種コード!D286</f>
        <v/>
      </c>
      <c r="HZ6" s="325" t="str">
        <f>業種コード!E286</f>
        <v/>
      </c>
      <c r="IA6" s="325" t="str">
        <f>業種コード!A287</f>
        <v/>
      </c>
      <c r="IB6" s="325" t="str">
        <f>業種コード!B287</f>
        <v/>
      </c>
      <c r="IC6" s="325" t="str">
        <f>業種コード!C287</f>
        <v/>
      </c>
      <c r="ID6" s="325" t="str">
        <f>業種コード!D287</f>
        <v/>
      </c>
      <c r="IE6" s="325" t="str">
        <f>業種コード!E287</f>
        <v/>
      </c>
      <c r="IF6" s="325" t="str">
        <f>業種コード!A288</f>
        <v/>
      </c>
      <c r="IG6" s="325" t="str">
        <f>業種コード!B288</f>
        <v/>
      </c>
      <c r="IH6" s="325" t="str">
        <f>業種コード!C288</f>
        <v/>
      </c>
      <c r="II6" s="325" t="str">
        <f>業種コード!D288</f>
        <v/>
      </c>
      <c r="IJ6" s="325" t="str">
        <f>業種コード!E288</f>
        <v/>
      </c>
      <c r="IK6" s="325" t="str">
        <f>業種コード!A289</f>
        <v/>
      </c>
      <c r="IL6" s="325" t="str">
        <f>業種コード!B289</f>
        <v/>
      </c>
      <c r="IM6" s="325" t="str">
        <f>業種コード!C289</f>
        <v/>
      </c>
      <c r="IN6" s="325" t="str">
        <f>業種コード!D289</f>
        <v/>
      </c>
      <c r="IO6" s="325" t="str">
        <f>業種コード!E289</f>
        <v/>
      </c>
      <c r="IP6" s="325" t="str">
        <f>業種コード!A290</f>
        <v/>
      </c>
      <c r="IQ6" s="325" t="str">
        <f>業種コード!B290</f>
        <v/>
      </c>
      <c r="IR6" s="325" t="str">
        <f>業種コード!C290</f>
        <v/>
      </c>
      <c r="IS6" s="325" t="str">
        <f>業種コード!D290</f>
        <v/>
      </c>
      <c r="IT6" s="325" t="str">
        <f>業種コード!E290</f>
        <v/>
      </c>
      <c r="IU6" s="325" t="str">
        <f>業種コード!A291</f>
        <v/>
      </c>
      <c r="IV6" s="325" t="str">
        <f>業種コード!B291</f>
        <v/>
      </c>
      <c r="IW6" s="325" t="str">
        <f>業種コード!C291</f>
        <v/>
      </c>
      <c r="IX6" s="325" t="str">
        <f>業種コード!D291</f>
        <v/>
      </c>
      <c r="IY6" s="325" t="str">
        <f>業種コード!E291</f>
        <v/>
      </c>
      <c r="IZ6" s="325" t="str">
        <f>業種コード!A292</f>
        <v/>
      </c>
      <c r="JA6" s="325" t="str">
        <f>業種コード!B292</f>
        <v/>
      </c>
      <c r="JB6" s="325" t="str">
        <f>業種コード!C292</f>
        <v/>
      </c>
      <c r="JC6" s="325" t="str">
        <f>業種コード!D292</f>
        <v/>
      </c>
      <c r="JD6" s="325" t="str">
        <f>業種コード!E292</f>
        <v/>
      </c>
      <c r="JE6" s="325" t="str">
        <f>業種コード!A293</f>
        <v/>
      </c>
      <c r="JF6" s="325" t="str">
        <f>業種コード!B293</f>
        <v/>
      </c>
      <c r="JG6" s="325" t="str">
        <f>業種コード!C293</f>
        <v/>
      </c>
      <c r="JH6" s="325" t="str">
        <f>業種コード!D293</f>
        <v/>
      </c>
      <c r="JI6" s="325" t="str">
        <f>業種コード!E293</f>
        <v/>
      </c>
      <c r="JJ6" s="325" t="str">
        <f>業種コード!A294</f>
        <v/>
      </c>
      <c r="JK6" s="325" t="str">
        <f>業種コード!B294</f>
        <v/>
      </c>
      <c r="JL6" s="325" t="str">
        <f>業種コード!C294</f>
        <v/>
      </c>
      <c r="JM6" s="325" t="str">
        <f>業種コード!D294</f>
        <v/>
      </c>
      <c r="JN6" s="325" t="str">
        <f>業種コード!E294</f>
        <v/>
      </c>
      <c r="JO6" s="325" t="str">
        <f>業種コード!A295</f>
        <v/>
      </c>
      <c r="JP6" s="325" t="str">
        <f>業種コード!B295</f>
        <v/>
      </c>
      <c r="JQ6" s="325" t="str">
        <f>業種コード!C295</f>
        <v/>
      </c>
      <c r="JR6" s="325" t="str">
        <f>業種コード!D295</f>
        <v/>
      </c>
      <c r="JS6" s="325" t="str">
        <f>業種コード!E295</f>
        <v/>
      </c>
      <c r="JT6" s="325" t="str">
        <f>業種コード!A296</f>
        <v/>
      </c>
      <c r="JU6" s="325" t="str">
        <f>業種コード!B296</f>
        <v/>
      </c>
      <c r="JV6" s="325" t="str">
        <f>業種コード!C296</f>
        <v/>
      </c>
      <c r="JW6" s="325" t="str">
        <f>業種コード!D296</f>
        <v/>
      </c>
      <c r="JX6" s="325" t="str">
        <f>業種コード!E296</f>
        <v/>
      </c>
      <c r="JY6" s="325" t="str">
        <f>業種コード!A297</f>
        <v/>
      </c>
      <c r="JZ6" s="325" t="str">
        <f>業種コード!B297</f>
        <v/>
      </c>
      <c r="KA6" s="325" t="str">
        <f>業種コード!C297</f>
        <v/>
      </c>
      <c r="KB6" s="325" t="str">
        <f>業種コード!D297</f>
        <v/>
      </c>
      <c r="KC6" s="325" t="str">
        <f>業種コード!E297</f>
        <v/>
      </c>
      <c r="KD6" s="325" t="str">
        <f>業種コード!A298</f>
        <v/>
      </c>
      <c r="KE6" s="325" t="str">
        <f>業種コード!B298</f>
        <v/>
      </c>
      <c r="KF6" s="325" t="str">
        <f>業種コード!C298</f>
        <v/>
      </c>
      <c r="KG6" s="325" t="str">
        <f>業種コード!D298</f>
        <v/>
      </c>
      <c r="KH6" s="325" t="str">
        <f>業種コード!E298</f>
        <v/>
      </c>
      <c r="KI6" s="325" t="str">
        <f>業種コード!A299</f>
        <v/>
      </c>
      <c r="KJ6" s="325" t="str">
        <f>業種コード!B299</f>
        <v/>
      </c>
      <c r="KK6" s="325" t="str">
        <f>業種コード!C299</f>
        <v/>
      </c>
      <c r="KL6" s="325" t="str">
        <f>業種コード!D299</f>
        <v/>
      </c>
      <c r="KM6" s="325" t="str">
        <f>業種コード!E299</f>
        <v/>
      </c>
      <c r="KN6" s="325" t="str">
        <f>業種コード!A300</f>
        <v/>
      </c>
      <c r="KO6" s="325" t="str">
        <f>業種コード!B300</f>
        <v/>
      </c>
      <c r="KP6" s="325" t="str">
        <f>業種コード!C300</f>
        <v/>
      </c>
      <c r="KQ6" s="325" t="str">
        <f>業種コード!D300</f>
        <v/>
      </c>
      <c r="KR6" s="325" t="str">
        <f>業種コード!E300</f>
        <v/>
      </c>
      <c r="KS6" s="325" t="str">
        <f>業種コード!A301</f>
        <v/>
      </c>
      <c r="KT6" s="325" t="str">
        <f>業種コード!B301</f>
        <v/>
      </c>
      <c r="KU6" s="325" t="str">
        <f>業種コード!C301</f>
        <v/>
      </c>
      <c r="KV6" s="325" t="str">
        <f>業種コード!D301</f>
        <v/>
      </c>
      <c r="KW6" s="325" t="str">
        <f>業種コード!E301</f>
        <v/>
      </c>
      <c r="KX6" s="325" t="str">
        <f>業種コード!A302</f>
        <v/>
      </c>
      <c r="KY6" s="325" t="str">
        <f>業種コード!B302</f>
        <v/>
      </c>
      <c r="KZ6" s="325" t="str">
        <f>業種コード!C302</f>
        <v/>
      </c>
      <c r="LA6" s="325" t="str">
        <f>業種コード!D302</f>
        <v/>
      </c>
      <c r="LB6" s="325" t="str">
        <f>業種コード!E302</f>
        <v/>
      </c>
      <c r="LC6" s="325" t="str">
        <f>業種コード!A303</f>
        <v/>
      </c>
      <c r="LD6" s="325" t="str">
        <f>業種コード!B303</f>
        <v/>
      </c>
      <c r="LE6" s="325" t="str">
        <f>業種コード!C303</f>
        <v/>
      </c>
      <c r="LF6" s="325" t="str">
        <f>業種コード!D303</f>
        <v/>
      </c>
      <c r="LG6" s="325" t="str">
        <f>業種コード!E303</f>
        <v/>
      </c>
      <c r="LH6" s="325" t="str">
        <f>業種コード!A304</f>
        <v/>
      </c>
      <c r="LI6" s="325" t="str">
        <f>業種コード!B304</f>
        <v/>
      </c>
      <c r="LJ6" s="325" t="str">
        <f>業種コード!C304</f>
        <v/>
      </c>
      <c r="LK6" s="325" t="str">
        <f>業種コード!D304</f>
        <v/>
      </c>
      <c r="LL6" s="325" t="str">
        <f>業種コード!E304</f>
        <v/>
      </c>
      <c r="LM6" s="325" t="str">
        <f>業種コード!A305</f>
        <v/>
      </c>
      <c r="LN6" s="325" t="str">
        <f>業種コード!B305</f>
        <v/>
      </c>
      <c r="LO6" s="325" t="str">
        <f>業種コード!C305</f>
        <v/>
      </c>
      <c r="LP6" s="325" t="str">
        <f>業種コード!D305</f>
        <v/>
      </c>
      <c r="LQ6" s="325" t="str">
        <f>業種コード!E305</f>
        <v/>
      </c>
      <c r="LR6" s="325" t="str">
        <f>業種コード!A306</f>
        <v/>
      </c>
      <c r="LS6" s="325" t="str">
        <f>業種コード!B306</f>
        <v/>
      </c>
      <c r="LT6" s="325" t="str">
        <f>業種コード!C306</f>
        <v/>
      </c>
      <c r="LU6" s="325" t="str">
        <f>業種コード!D306</f>
        <v/>
      </c>
      <c r="LV6" s="325" t="str">
        <f>業種コード!E306</f>
        <v/>
      </c>
      <c r="LW6" s="325" t="str">
        <f>業種コード!A307</f>
        <v/>
      </c>
      <c r="LX6" s="325" t="str">
        <f>業種コード!B307</f>
        <v/>
      </c>
      <c r="LY6" s="325" t="str">
        <f>業種コード!C307</f>
        <v/>
      </c>
      <c r="LZ6" s="325" t="str">
        <f>業種コード!D307</f>
        <v/>
      </c>
      <c r="MA6" s="325" t="str">
        <f>業種コード!E307</f>
        <v/>
      </c>
      <c r="MB6" s="325" t="str">
        <f>業種コード!A308</f>
        <v/>
      </c>
      <c r="MC6" s="325" t="str">
        <f>業種コード!B308</f>
        <v/>
      </c>
      <c r="MD6" s="325" t="str">
        <f>業種コード!C308</f>
        <v/>
      </c>
      <c r="ME6" s="325" t="str">
        <f>業種コード!D308</f>
        <v/>
      </c>
      <c r="MF6" s="325" t="str">
        <f>業種コード!E308</f>
        <v/>
      </c>
      <c r="MG6" s="325" t="str">
        <f>業種コード!A309</f>
        <v/>
      </c>
      <c r="MH6" s="325" t="str">
        <f>業種コード!B309</f>
        <v/>
      </c>
      <c r="MI6" s="325" t="str">
        <f>業種コード!C309</f>
        <v/>
      </c>
      <c r="MJ6" s="325" t="str">
        <f>業種コード!D309</f>
        <v/>
      </c>
      <c r="MK6" s="325" t="str">
        <f>業種コード!E309</f>
        <v/>
      </c>
      <c r="ML6" s="325" t="str">
        <f>業種コード!A310</f>
        <v/>
      </c>
      <c r="MM6" s="325" t="str">
        <f>業種コード!B310</f>
        <v/>
      </c>
      <c r="MN6" s="325" t="str">
        <f>業種コード!C310</f>
        <v/>
      </c>
      <c r="MO6" s="325" t="str">
        <f>業種コード!D310</f>
        <v/>
      </c>
      <c r="MP6" s="325" t="str">
        <f>業種コード!E310</f>
        <v/>
      </c>
      <c r="MQ6" s="325" t="str">
        <f>業種コード!A311</f>
        <v/>
      </c>
      <c r="MR6" s="325" t="str">
        <f>業種コード!B311</f>
        <v/>
      </c>
      <c r="MS6" s="325" t="str">
        <f>業種コード!C311</f>
        <v/>
      </c>
      <c r="MT6" s="325" t="str">
        <f>業種コード!D311</f>
        <v/>
      </c>
      <c r="MU6" s="325" t="str">
        <f>業種コード!E311</f>
        <v/>
      </c>
      <c r="MV6" s="325" t="str">
        <f>業種コード!A312</f>
        <v/>
      </c>
      <c r="MW6" s="325" t="str">
        <f>業種コード!B312</f>
        <v/>
      </c>
      <c r="MX6" s="325" t="str">
        <f>業種コード!C312</f>
        <v/>
      </c>
      <c r="MY6" s="325" t="str">
        <f>業種コード!D312</f>
        <v/>
      </c>
      <c r="MZ6" s="325" t="str">
        <f>業種コード!E312</f>
        <v/>
      </c>
      <c r="NA6" s="325" t="str">
        <f>業種コード!A313</f>
        <v/>
      </c>
      <c r="NB6" s="325" t="str">
        <f>業種コード!B313</f>
        <v/>
      </c>
      <c r="NC6" s="325" t="str">
        <f>業種コード!C313</f>
        <v/>
      </c>
      <c r="ND6" s="325" t="str">
        <f>業種コード!D313</f>
        <v/>
      </c>
      <c r="NE6" s="325" t="str">
        <f>業種コード!E313</f>
        <v/>
      </c>
      <c r="NF6" s="325" t="str">
        <f>業種コード!A314</f>
        <v/>
      </c>
      <c r="NG6" s="325" t="str">
        <f>業種コード!B314</f>
        <v/>
      </c>
      <c r="NH6" s="325" t="str">
        <f>業種コード!C314</f>
        <v/>
      </c>
      <c r="NI6" s="325" t="str">
        <f>業種コード!D314</f>
        <v/>
      </c>
      <c r="NJ6" s="325" t="str">
        <f>業種コード!E314</f>
        <v/>
      </c>
      <c r="NK6" s="325" t="str">
        <f>業種コード!A315</f>
        <v/>
      </c>
      <c r="NL6" s="325" t="str">
        <f>業種コード!B315</f>
        <v/>
      </c>
      <c r="NM6" s="325" t="str">
        <f>業種コード!C315</f>
        <v/>
      </c>
      <c r="NN6" s="325" t="str">
        <f>業種コード!D315</f>
        <v/>
      </c>
      <c r="NO6" s="325" t="str">
        <f>業種コード!E315</f>
        <v/>
      </c>
      <c r="NP6" s="325" t="str">
        <f>業種コード!A316</f>
        <v/>
      </c>
      <c r="NQ6" s="325" t="str">
        <f>業種コード!B316</f>
        <v/>
      </c>
      <c r="NR6" s="325" t="str">
        <f>業種コード!C316</f>
        <v/>
      </c>
      <c r="NS6" s="325" t="str">
        <f>業種コード!D316</f>
        <v/>
      </c>
      <c r="NT6" s="325" t="str">
        <f>業種コード!E316</f>
        <v/>
      </c>
      <c r="NU6" s="325" t="str">
        <f>業種コード!A317</f>
        <v/>
      </c>
      <c r="NV6" s="325" t="str">
        <f>業種コード!B317</f>
        <v/>
      </c>
      <c r="NW6" s="325" t="str">
        <f>業種コード!C317</f>
        <v/>
      </c>
      <c r="NX6" s="325" t="str">
        <f>業種コード!D317</f>
        <v/>
      </c>
      <c r="NY6" s="325" t="str">
        <f>業種コード!E317</f>
        <v/>
      </c>
      <c r="NZ6" s="325" t="str">
        <f>業種コード!A318</f>
        <v/>
      </c>
      <c r="OA6" s="325" t="str">
        <f>業種コード!B318</f>
        <v/>
      </c>
      <c r="OB6" s="325" t="str">
        <f>業種コード!C318</f>
        <v/>
      </c>
      <c r="OC6" s="325" t="str">
        <f>業種コード!D318</f>
        <v/>
      </c>
      <c r="OD6" s="325" t="str">
        <f>業種コード!E318</f>
        <v/>
      </c>
      <c r="OE6" s="325" t="str">
        <f>業種コード!A319</f>
        <v/>
      </c>
      <c r="OF6" s="325" t="str">
        <f>業種コード!B319</f>
        <v/>
      </c>
      <c r="OG6" s="325" t="str">
        <f>業種コード!C319</f>
        <v/>
      </c>
      <c r="OH6" s="325" t="str">
        <f>業種コード!D319</f>
        <v/>
      </c>
      <c r="OI6" s="325" t="str">
        <f>業種コード!E319</f>
        <v/>
      </c>
      <c r="OJ6" s="325" t="str">
        <f>業種コード!A320</f>
        <v/>
      </c>
      <c r="OK6" s="325" t="str">
        <f>業種コード!B320</f>
        <v/>
      </c>
      <c r="OL6" s="325" t="str">
        <f>業種コード!C320</f>
        <v/>
      </c>
      <c r="OM6" s="325" t="str">
        <f>業種コード!D320</f>
        <v/>
      </c>
      <c r="ON6" s="325" t="str">
        <f>業種コード!E320</f>
        <v/>
      </c>
      <c r="OO6" s="325" t="str">
        <f>業種コード!A321</f>
        <v/>
      </c>
      <c r="OP6" s="325" t="str">
        <f>業種コード!B321</f>
        <v/>
      </c>
      <c r="OQ6" s="325" t="str">
        <f>業種コード!C321</f>
        <v/>
      </c>
      <c r="OR6" s="325" t="str">
        <f>業種コード!D321</f>
        <v/>
      </c>
      <c r="OS6" s="325" t="str">
        <f>業種コード!E321</f>
        <v/>
      </c>
      <c r="OT6" s="325" t="str">
        <f>業種コード!A322</f>
        <v/>
      </c>
      <c r="OU6" s="325" t="str">
        <f>業種コード!B322</f>
        <v/>
      </c>
      <c r="OV6" s="325" t="str">
        <f>業種コード!C322</f>
        <v/>
      </c>
      <c r="OW6" s="325" t="str">
        <f>業種コード!D322</f>
        <v/>
      </c>
      <c r="OX6" s="325" t="str">
        <f>業種コード!E322</f>
        <v/>
      </c>
      <c r="OY6" s="325" t="str">
        <f>業種コード!A323</f>
        <v/>
      </c>
      <c r="OZ6" s="325" t="str">
        <f>業種コード!B323</f>
        <v/>
      </c>
      <c r="PA6" s="325" t="str">
        <f>業種コード!C323</f>
        <v/>
      </c>
      <c r="PB6" s="325" t="str">
        <f>業種コード!D323</f>
        <v/>
      </c>
      <c r="PC6" s="325" t="str">
        <f>業種コード!E323</f>
        <v/>
      </c>
      <c r="PD6" s="325" t="str">
        <f>業種コード!A324</f>
        <v/>
      </c>
      <c r="PE6" s="325" t="str">
        <f>業種コード!B324</f>
        <v/>
      </c>
      <c r="PF6" s="325" t="str">
        <f>業種コード!C324</f>
        <v/>
      </c>
      <c r="PG6" s="325" t="str">
        <f>業種コード!D324</f>
        <v/>
      </c>
      <c r="PH6" s="325" t="str">
        <f>業種コード!E324</f>
        <v/>
      </c>
      <c r="PI6" s="325" t="str">
        <f>業種コード!A325</f>
        <v/>
      </c>
      <c r="PJ6" s="325" t="str">
        <f>業種コード!B325</f>
        <v/>
      </c>
      <c r="PK6" s="325" t="str">
        <f>業種コード!C325</f>
        <v/>
      </c>
      <c r="PL6" s="325" t="str">
        <f>業種コード!D325</f>
        <v/>
      </c>
      <c r="PM6" s="325" t="str">
        <f>業種コード!E325</f>
        <v/>
      </c>
      <c r="PN6" s="325" t="str">
        <f>業種コード!A326</f>
        <v/>
      </c>
      <c r="PO6" s="325" t="str">
        <f>業種コード!B326</f>
        <v/>
      </c>
      <c r="PP6" s="325" t="str">
        <f>業種コード!C326</f>
        <v/>
      </c>
      <c r="PQ6" s="325" t="str">
        <f>業種コード!D326</f>
        <v/>
      </c>
      <c r="PR6" s="325" t="str">
        <f>業種コード!E326</f>
        <v/>
      </c>
      <c r="PS6" s="325" t="str">
        <f>業種コード!A327</f>
        <v/>
      </c>
      <c r="PT6" s="325" t="str">
        <f>業種コード!B327</f>
        <v/>
      </c>
      <c r="PU6" s="325" t="str">
        <f>業種コード!C327</f>
        <v/>
      </c>
      <c r="PV6" s="325" t="str">
        <f>業種コード!D327</f>
        <v/>
      </c>
      <c r="PW6" s="325" t="str">
        <f>業種コード!E327</f>
        <v/>
      </c>
      <c r="PX6" s="325" t="str">
        <f>業種コード!A328</f>
        <v/>
      </c>
      <c r="PY6" s="325" t="str">
        <f>業種コード!B328</f>
        <v/>
      </c>
      <c r="PZ6" s="325" t="str">
        <f>業種コード!C328</f>
        <v/>
      </c>
      <c r="QA6" s="325" t="str">
        <f>業種コード!D328</f>
        <v/>
      </c>
      <c r="QB6" s="325" t="str">
        <f>業種コード!E328</f>
        <v/>
      </c>
      <c r="QC6" s="325" t="str">
        <f>業種コード!A329</f>
        <v/>
      </c>
      <c r="QD6" s="325" t="str">
        <f>業種コード!B329</f>
        <v/>
      </c>
      <c r="QE6" s="325" t="str">
        <f>業種コード!C329</f>
        <v/>
      </c>
      <c r="QF6" s="325" t="str">
        <f>業種コード!D329</f>
        <v/>
      </c>
      <c r="QG6" s="325" t="str">
        <f>業種コード!E329</f>
        <v/>
      </c>
      <c r="QH6" s="325" t="str">
        <f>業種コード!A330</f>
        <v/>
      </c>
      <c r="QI6" s="325" t="str">
        <f>業種コード!B330</f>
        <v/>
      </c>
      <c r="QJ6" s="325" t="str">
        <f>業種コード!C330</f>
        <v/>
      </c>
      <c r="QK6" s="325" t="str">
        <f>業種コード!D330</f>
        <v/>
      </c>
      <c r="QL6" s="325" t="str">
        <f>業種コード!E330</f>
        <v/>
      </c>
      <c r="QM6" s="325" t="str">
        <f>業種コード!A331</f>
        <v/>
      </c>
      <c r="QN6" s="325" t="str">
        <f>業種コード!B331</f>
        <v/>
      </c>
      <c r="QO6" s="325" t="str">
        <f>業種コード!C331</f>
        <v/>
      </c>
      <c r="QP6" s="325" t="str">
        <f>業種コード!D331</f>
        <v/>
      </c>
      <c r="QQ6" s="325" t="str">
        <f>業種コード!E331</f>
        <v/>
      </c>
      <c r="QR6" s="325" t="str">
        <f>業種コード!A332</f>
        <v/>
      </c>
      <c r="QS6" s="325" t="str">
        <f>業種コード!B332</f>
        <v/>
      </c>
      <c r="QT6" s="325" t="str">
        <f>業種コード!C332</f>
        <v/>
      </c>
      <c r="QU6" s="325" t="str">
        <f>業種コード!D332</f>
        <v/>
      </c>
      <c r="QV6" s="325" t="str">
        <f>業種コード!E332</f>
        <v/>
      </c>
      <c r="QW6" s="325" t="str">
        <f>業種コード!A333</f>
        <v/>
      </c>
      <c r="QX6" s="325" t="str">
        <f>業種コード!B333</f>
        <v/>
      </c>
      <c r="QY6" s="325" t="str">
        <f>業種コード!C333</f>
        <v/>
      </c>
      <c r="QZ6" s="325" t="str">
        <f>業種コード!D333</f>
        <v/>
      </c>
      <c r="RA6" s="325" t="str">
        <f>業種コード!E333</f>
        <v/>
      </c>
      <c r="RB6" s="325" t="str">
        <f>業種コード!A334</f>
        <v/>
      </c>
      <c r="RC6" s="325" t="str">
        <f>業種コード!B334</f>
        <v/>
      </c>
      <c r="RD6" s="325" t="str">
        <f>業種コード!C334</f>
        <v/>
      </c>
      <c r="RE6" s="325" t="str">
        <f>業種コード!D334</f>
        <v/>
      </c>
      <c r="RF6" s="325" t="str">
        <f>業種コード!E334</f>
        <v/>
      </c>
      <c r="RG6" s="325" t="str">
        <f>業種コード!A335</f>
        <v/>
      </c>
      <c r="RH6" s="325" t="str">
        <f>業種コード!B335</f>
        <v/>
      </c>
      <c r="RI6" s="325" t="str">
        <f>業種コード!C335</f>
        <v/>
      </c>
      <c r="RJ6" s="325" t="str">
        <f>業種コード!D335</f>
        <v/>
      </c>
      <c r="RK6" s="325" t="str">
        <f>業種コード!E335</f>
        <v/>
      </c>
      <c r="RL6" s="325" t="str">
        <f>業種コード!A336</f>
        <v/>
      </c>
      <c r="RM6" s="325" t="str">
        <f>業種コード!B336</f>
        <v/>
      </c>
      <c r="RN6" s="325" t="str">
        <f>業種コード!C336</f>
        <v/>
      </c>
      <c r="RO6" s="325" t="str">
        <f>業種コード!D336</f>
        <v/>
      </c>
      <c r="RP6" s="325" t="str">
        <f>業種コード!E336</f>
        <v/>
      </c>
      <c r="RQ6" s="325" t="str">
        <f>業種コード!A337</f>
        <v/>
      </c>
      <c r="RR6" s="325" t="str">
        <f>業種コード!B337</f>
        <v/>
      </c>
      <c r="RS6" s="325" t="str">
        <f>業種コード!C337</f>
        <v/>
      </c>
      <c r="RT6" s="325" t="str">
        <f>業種コード!D337</f>
        <v/>
      </c>
      <c r="RU6" s="325" t="str">
        <f>業種コード!E337</f>
        <v/>
      </c>
      <c r="RV6" s="325" t="str">
        <f>業種コード!A338</f>
        <v/>
      </c>
      <c r="RW6" s="325" t="str">
        <f>業種コード!B338</f>
        <v/>
      </c>
      <c r="RX6" s="325" t="str">
        <f>業種コード!C338</f>
        <v/>
      </c>
      <c r="RY6" s="325" t="str">
        <f>業種コード!D338</f>
        <v/>
      </c>
      <c r="RZ6" s="325" t="str">
        <f>業種コード!E338</f>
        <v/>
      </c>
      <c r="SA6" s="325" t="str">
        <f>業種コード!A339</f>
        <v/>
      </c>
      <c r="SB6" s="325" t="str">
        <f>業種コード!B339</f>
        <v/>
      </c>
      <c r="SC6" s="325" t="str">
        <f>業種コード!C339</f>
        <v/>
      </c>
      <c r="SD6" s="325" t="str">
        <f>業種コード!D339</f>
        <v/>
      </c>
      <c r="SE6" s="325" t="str">
        <f>業種コード!E339</f>
        <v/>
      </c>
      <c r="SF6" s="325" t="str">
        <f>業種コード!A340</f>
        <v/>
      </c>
      <c r="SG6" s="325" t="str">
        <f>業種コード!B340</f>
        <v/>
      </c>
      <c r="SH6" s="325" t="str">
        <f>業種コード!C340</f>
        <v/>
      </c>
      <c r="SI6" s="325" t="str">
        <f>業種コード!D340</f>
        <v/>
      </c>
      <c r="SJ6" s="325" t="str">
        <f>業種コード!E340</f>
        <v/>
      </c>
      <c r="SK6" s="325" t="str">
        <f>業種コード!A341</f>
        <v/>
      </c>
      <c r="SL6" s="325" t="str">
        <f>業種コード!B341</f>
        <v/>
      </c>
      <c r="SM6" s="325" t="str">
        <f>業種コード!C341</f>
        <v/>
      </c>
      <c r="SN6" s="325" t="str">
        <f>業種コード!D341</f>
        <v/>
      </c>
      <c r="SO6" s="325" t="str">
        <f>業種コード!E341</f>
        <v/>
      </c>
      <c r="SP6" s="325" t="str">
        <f>業種コード!A342</f>
        <v/>
      </c>
      <c r="SQ6" s="325" t="str">
        <f>業種コード!B342</f>
        <v/>
      </c>
      <c r="SR6" s="325" t="str">
        <f>業種コード!C342</f>
        <v/>
      </c>
      <c r="SS6" s="325" t="str">
        <f>業種コード!D342</f>
        <v/>
      </c>
      <c r="ST6" s="325" t="str">
        <f>業種コード!E342</f>
        <v/>
      </c>
      <c r="SU6" s="325" t="str">
        <f>業種コード!A343</f>
        <v/>
      </c>
      <c r="SV6" s="325" t="str">
        <f>業種コード!B343</f>
        <v/>
      </c>
      <c r="SW6" s="325" t="str">
        <f>業種コード!C343</f>
        <v/>
      </c>
      <c r="SX6" s="325" t="str">
        <f>業種コード!D343</f>
        <v/>
      </c>
      <c r="SY6" s="329" t="str">
        <f>業種コード!E343</f>
        <v/>
      </c>
      <c r="SZ6" s="330">
        <f>資本・人的関係!B19</f>
        <v>0</v>
      </c>
      <c r="TA6" s="331">
        <f>資本・人的関係!B23</f>
        <v>0</v>
      </c>
      <c r="TB6" s="332">
        <f>資本・人的関係!B24</f>
        <v>0</v>
      </c>
      <c r="TC6" s="332">
        <f>資本・人的関係!B25</f>
        <v>0</v>
      </c>
      <c r="TD6" s="333">
        <f>資本・人的関係!B26</f>
        <v>0</v>
      </c>
      <c r="TE6" s="331">
        <f>資本・人的関係!B30</f>
        <v>0</v>
      </c>
      <c r="TF6" s="332">
        <f>資本・人的関係!B31</f>
        <v>0</v>
      </c>
      <c r="TG6" s="332">
        <f>資本・人的関係!B32</f>
        <v>0</v>
      </c>
      <c r="TH6" s="333">
        <f>資本・人的関係!B33</f>
        <v>0</v>
      </c>
      <c r="TI6" s="331">
        <f>資本・人的関係!B37</f>
        <v>0</v>
      </c>
      <c r="TJ6" s="332">
        <f>資本・人的関係!B38</f>
        <v>0</v>
      </c>
      <c r="TK6" s="332">
        <f>資本・人的関係!B39</f>
        <v>0</v>
      </c>
      <c r="TL6" s="333">
        <f>資本・人的関係!B40</f>
        <v>0</v>
      </c>
    </row>
  </sheetData>
  <sheetProtection algorithmName="SHA-512" hashValue="GKNVo8r0LOYuV9Qn4ZRSNWmVCOfRj/Pj1hI/jceZg8kNCuL5eRPnFqi3Yz1vBR2Ti75qK5zKikCLG5Y29bNNOQ==" saltValue="82S6RhjlFc5a8B4vXfZMyA==" spinCount="100000" sheet="1" objects="1" scenarios="1" selectLockedCells="1" selectUnlockedCells="1"/>
  <mergeCells count="323">
    <mergeCell ref="SZ3:SZ5"/>
    <mergeCell ref="TA3:TD5"/>
    <mergeCell ref="TE3:TH5"/>
    <mergeCell ref="TI3:TL5"/>
    <mergeCell ref="L3:S3"/>
    <mergeCell ref="S4:S5"/>
    <mergeCell ref="J4:J5"/>
    <mergeCell ref="R4:R5"/>
    <mergeCell ref="K4:K5"/>
    <mergeCell ref="L4:L5"/>
    <mergeCell ref="M4:M5"/>
    <mergeCell ref="N4:N5"/>
    <mergeCell ref="O4:P4"/>
    <mergeCell ref="Q4:Q5"/>
    <mergeCell ref="HK4:HK5"/>
    <mergeCell ref="HB4:HC4"/>
    <mergeCell ref="HD4:HE4"/>
    <mergeCell ref="HF4:HF5"/>
    <mergeCell ref="HG4:HH4"/>
    <mergeCell ref="HI4:HJ4"/>
    <mergeCell ref="HA4:HA5"/>
    <mergeCell ref="GB4:GB5"/>
    <mergeCell ref="GJ4:GK4"/>
    <mergeCell ref="GR4:GS4"/>
    <mergeCell ref="A4:A5"/>
    <mergeCell ref="E4:E5"/>
    <mergeCell ref="F4:F5"/>
    <mergeCell ref="G4:H4"/>
    <mergeCell ref="I4:I5"/>
    <mergeCell ref="B3:B5"/>
    <mergeCell ref="C3:C5"/>
    <mergeCell ref="D3:D5"/>
    <mergeCell ref="E3:K3"/>
    <mergeCell ref="GT4:GU4"/>
    <mergeCell ref="GO4:GP4"/>
    <mergeCell ref="GV4:GV5"/>
    <mergeCell ref="GL4:GL5"/>
    <mergeCell ref="GE4:GF4"/>
    <mergeCell ref="GC4:GD4"/>
    <mergeCell ref="GY4:GZ4"/>
    <mergeCell ref="GW4:GX4"/>
    <mergeCell ref="FW4:FW5"/>
    <mergeCell ref="GQ4:GQ5"/>
    <mergeCell ref="GM4:GN4"/>
    <mergeCell ref="FZ4:GA4"/>
    <mergeCell ref="FS4:FT4"/>
    <mergeCell ref="FX4:FY4"/>
    <mergeCell ref="FC4:FC5"/>
    <mergeCell ref="FF4:FG4"/>
    <mergeCell ref="FR4:FR5"/>
    <mergeCell ref="FK4:FL4"/>
    <mergeCell ref="FM4:FM5"/>
    <mergeCell ref="FP4:FQ4"/>
    <mergeCell ref="FD4:FE4"/>
    <mergeCell ref="FU4:FV4"/>
    <mergeCell ref="FH4:FH5"/>
    <mergeCell ref="FI4:FJ4"/>
    <mergeCell ref="EB4:EC4"/>
    <mergeCell ref="EG4:EH4"/>
    <mergeCell ref="ED4:ED5"/>
    <mergeCell ref="DM4:DN4"/>
    <mergeCell ref="DU4:DV4"/>
    <mergeCell ref="DP4:DQ4"/>
    <mergeCell ref="DR4:DS4"/>
    <mergeCell ref="DZ4:EA4"/>
    <mergeCell ref="DO4:DO5"/>
    <mergeCell ref="DW4:DX4"/>
    <mergeCell ref="DY4:DY5"/>
    <mergeCell ref="DT4:DT5"/>
    <mergeCell ref="FA4:FB4"/>
    <mergeCell ref="ES4:ES5"/>
    <mergeCell ref="EE4:EF4"/>
    <mergeCell ref="EX4:EX5"/>
    <mergeCell ref="EY4:EZ4"/>
    <mergeCell ref="EO4:EP4"/>
    <mergeCell ref="EJ4:EK4"/>
    <mergeCell ref="EQ4:ER4"/>
    <mergeCell ref="ET4:EU4"/>
    <mergeCell ref="EV4:EW4"/>
    <mergeCell ref="CB4:CC4"/>
    <mergeCell ref="CA4:CA5"/>
    <mergeCell ref="BR4:BS4"/>
    <mergeCell ref="CG4:CH4"/>
    <mergeCell ref="CQ4:CR4"/>
    <mergeCell ref="BW4:BX4"/>
    <mergeCell ref="CP4:CP5"/>
    <mergeCell ref="DK4:DL4"/>
    <mergeCell ref="CF4:CF5"/>
    <mergeCell ref="CK4:CK5"/>
    <mergeCell ref="BY4:BZ4"/>
    <mergeCell ref="CI4:CJ4"/>
    <mergeCell ref="CL4:CM4"/>
    <mergeCell ref="CU4:CU5"/>
    <mergeCell ref="CN4:CO4"/>
    <mergeCell ref="CS4:CT4"/>
    <mergeCell ref="CV4:CW4"/>
    <mergeCell ref="CZ4:CZ5"/>
    <mergeCell ref="DE4:DE5"/>
    <mergeCell ref="CX4:CY4"/>
    <mergeCell ref="DC4:DD4"/>
    <mergeCell ref="DA4:DB4"/>
    <mergeCell ref="T4:U4"/>
    <mergeCell ref="AA4:AB4"/>
    <mergeCell ref="AP4:AQ4"/>
    <mergeCell ref="AK4:AL4"/>
    <mergeCell ref="AW4:AW5"/>
    <mergeCell ref="AR4:AR5"/>
    <mergeCell ref="AS4:AT4"/>
    <mergeCell ref="AH4:AH5"/>
    <mergeCell ref="AI4:AJ4"/>
    <mergeCell ref="AU4:AV4"/>
    <mergeCell ref="AM4:AM5"/>
    <mergeCell ref="AC4:AC5"/>
    <mergeCell ref="AD4:AE4"/>
    <mergeCell ref="AF4:AG4"/>
    <mergeCell ref="AN4:AO4"/>
    <mergeCell ref="X4:X5"/>
    <mergeCell ref="Y4:Z4"/>
    <mergeCell ref="V4:W4"/>
    <mergeCell ref="AX4:AY4"/>
    <mergeCell ref="DF4:DG4"/>
    <mergeCell ref="DH4:DI4"/>
    <mergeCell ref="DJ4:DJ5"/>
    <mergeCell ref="FN4:FO4"/>
    <mergeCell ref="EN4:EN5"/>
    <mergeCell ref="GG4:GG5"/>
    <mergeCell ref="GH4:GI4"/>
    <mergeCell ref="EI4:EI5"/>
    <mergeCell ref="AZ4:BA4"/>
    <mergeCell ref="BO4:BP4"/>
    <mergeCell ref="BB4:BB5"/>
    <mergeCell ref="BQ4:BQ5"/>
    <mergeCell ref="BJ4:BK4"/>
    <mergeCell ref="BL4:BL5"/>
    <mergeCell ref="BC4:BD4"/>
    <mergeCell ref="BG4:BG5"/>
    <mergeCell ref="BE4:BF4"/>
    <mergeCell ref="BH4:BI4"/>
    <mergeCell ref="BV4:BV5"/>
    <mergeCell ref="EL4:EM4"/>
    <mergeCell ref="BT4:BU4"/>
    <mergeCell ref="BM4:BN4"/>
    <mergeCell ref="CD4:CE4"/>
    <mergeCell ref="HL4:HM4"/>
    <mergeCell ref="HN4:HO4"/>
    <mergeCell ref="HP4:HP5"/>
    <mergeCell ref="HQ4:HR4"/>
    <mergeCell ref="HS4:HT4"/>
    <mergeCell ref="HU4:HU5"/>
    <mergeCell ref="HV4:HW4"/>
    <mergeCell ref="HX4:HY4"/>
    <mergeCell ref="HZ4:HZ5"/>
    <mergeCell ref="IA4:IB4"/>
    <mergeCell ref="IC4:ID4"/>
    <mergeCell ref="IE4:IE5"/>
    <mergeCell ref="IF4:IG4"/>
    <mergeCell ref="IH4:II4"/>
    <mergeCell ref="IJ4:IJ5"/>
    <mergeCell ref="IK4:IL4"/>
    <mergeCell ref="IM4:IN4"/>
    <mergeCell ref="IO4:IO5"/>
    <mergeCell ref="IP4:IQ4"/>
    <mergeCell ref="IR4:IS4"/>
    <mergeCell ref="IT4:IT5"/>
    <mergeCell ref="IU4:IV4"/>
    <mergeCell ref="IW4:IX4"/>
    <mergeCell ref="IY4:IY5"/>
    <mergeCell ref="IZ4:JA4"/>
    <mergeCell ref="JB4:JC4"/>
    <mergeCell ref="JD4:JD5"/>
    <mergeCell ref="JE4:JF4"/>
    <mergeCell ref="JG4:JH4"/>
    <mergeCell ref="JI4:JI5"/>
    <mergeCell ref="JJ4:JK4"/>
    <mergeCell ref="JL4:JM4"/>
    <mergeCell ref="JN4:JN5"/>
    <mergeCell ref="JO4:JP4"/>
    <mergeCell ref="JQ4:JR4"/>
    <mergeCell ref="JS4:JS5"/>
    <mergeCell ref="JT4:JU4"/>
    <mergeCell ref="JV4:JW4"/>
    <mergeCell ref="JX4:JX5"/>
    <mergeCell ref="JY4:JZ4"/>
    <mergeCell ref="KA4:KB4"/>
    <mergeCell ref="KC4:KC5"/>
    <mergeCell ref="KD4:KE4"/>
    <mergeCell ref="KF4:KG4"/>
    <mergeCell ref="KH4:KH5"/>
    <mergeCell ref="KI4:KJ4"/>
    <mergeCell ref="KK4:KL4"/>
    <mergeCell ref="KM4:KM5"/>
    <mergeCell ref="KN4:KO4"/>
    <mergeCell ref="KP4:KQ4"/>
    <mergeCell ref="KR4:KR5"/>
    <mergeCell ref="KS4:KT4"/>
    <mergeCell ref="KU4:KV4"/>
    <mergeCell ref="KW4:KW5"/>
    <mergeCell ref="KX4:KY4"/>
    <mergeCell ref="KZ4:LA4"/>
    <mergeCell ref="LB4:LB5"/>
    <mergeCell ref="LC4:LD4"/>
    <mergeCell ref="LE4:LF4"/>
    <mergeCell ref="LG4:LG5"/>
    <mergeCell ref="LH4:LI4"/>
    <mergeCell ref="LJ4:LK4"/>
    <mergeCell ref="LL4:LL5"/>
    <mergeCell ref="LM4:LN4"/>
    <mergeCell ref="LO4:LP4"/>
    <mergeCell ref="LQ4:LQ5"/>
    <mergeCell ref="LR4:LS4"/>
    <mergeCell ref="LT4:LU4"/>
    <mergeCell ref="LV4:LV5"/>
    <mergeCell ref="LW4:LX4"/>
    <mergeCell ref="LY4:LZ4"/>
    <mergeCell ref="MA4:MA5"/>
    <mergeCell ref="MB4:MC4"/>
    <mergeCell ref="MD4:ME4"/>
    <mergeCell ref="MF4:MF5"/>
    <mergeCell ref="MG4:MH4"/>
    <mergeCell ref="MI4:MJ4"/>
    <mergeCell ref="MK4:MK5"/>
    <mergeCell ref="ML4:MM4"/>
    <mergeCell ref="MN4:MO4"/>
    <mergeCell ref="MP4:MP5"/>
    <mergeCell ref="MQ4:MR4"/>
    <mergeCell ref="MS4:MT4"/>
    <mergeCell ref="MU4:MU5"/>
    <mergeCell ref="MV4:MW4"/>
    <mergeCell ref="MX4:MY4"/>
    <mergeCell ref="MZ4:MZ5"/>
    <mergeCell ref="NA4:NB4"/>
    <mergeCell ref="NC4:ND4"/>
    <mergeCell ref="NE4:NE5"/>
    <mergeCell ref="NF4:NG4"/>
    <mergeCell ref="NH4:NI4"/>
    <mergeCell ref="NJ4:NJ5"/>
    <mergeCell ref="NK4:NL4"/>
    <mergeCell ref="NM4:NN4"/>
    <mergeCell ref="NO4:NO5"/>
    <mergeCell ref="NP4:NQ4"/>
    <mergeCell ref="NR4:NS4"/>
    <mergeCell ref="NT4:NT5"/>
    <mergeCell ref="NU4:NV4"/>
    <mergeCell ref="NW4:NX4"/>
    <mergeCell ref="NY4:NY5"/>
    <mergeCell ref="NZ4:OA4"/>
    <mergeCell ref="OB4:OC4"/>
    <mergeCell ref="OD4:OD5"/>
    <mergeCell ref="OE4:OF4"/>
    <mergeCell ref="OG4:OH4"/>
    <mergeCell ref="OI4:OI5"/>
    <mergeCell ref="OJ4:OK4"/>
    <mergeCell ref="OL4:OM4"/>
    <mergeCell ref="ON4:ON5"/>
    <mergeCell ref="OO4:OP4"/>
    <mergeCell ref="OQ4:OR4"/>
    <mergeCell ref="OS4:OS5"/>
    <mergeCell ref="OT4:OU4"/>
    <mergeCell ref="OV4:OW4"/>
    <mergeCell ref="OX4:OX5"/>
    <mergeCell ref="OY4:OZ4"/>
    <mergeCell ref="PA4:PB4"/>
    <mergeCell ref="PC4:PC5"/>
    <mergeCell ref="PD4:PE4"/>
    <mergeCell ref="PF4:PG4"/>
    <mergeCell ref="PH4:PH5"/>
    <mergeCell ref="PI4:PJ4"/>
    <mergeCell ref="PK4:PL4"/>
    <mergeCell ref="PM4:PM5"/>
    <mergeCell ref="PN4:PO4"/>
    <mergeCell ref="PP4:PQ4"/>
    <mergeCell ref="PR4:PR5"/>
    <mergeCell ref="PS4:PT4"/>
    <mergeCell ref="PU4:PV4"/>
    <mergeCell ref="PW4:PW5"/>
    <mergeCell ref="PX4:PY4"/>
    <mergeCell ref="PZ4:QA4"/>
    <mergeCell ref="QB4:QB5"/>
    <mergeCell ref="QC4:QD4"/>
    <mergeCell ref="QE4:QF4"/>
    <mergeCell ref="QG4:QG5"/>
    <mergeCell ref="QH4:QI4"/>
    <mergeCell ref="QJ4:QK4"/>
    <mergeCell ref="QL4:QL5"/>
    <mergeCell ref="QM4:QN4"/>
    <mergeCell ref="QO4:QP4"/>
    <mergeCell ref="QQ4:QQ5"/>
    <mergeCell ref="QR4:QS4"/>
    <mergeCell ref="QT4:QU4"/>
    <mergeCell ref="QV4:QV5"/>
    <mergeCell ref="QW4:QX4"/>
    <mergeCell ref="QY4:QZ4"/>
    <mergeCell ref="RA4:RA5"/>
    <mergeCell ref="RB4:RC4"/>
    <mergeCell ref="RD4:RE4"/>
    <mergeCell ref="RF4:RF5"/>
    <mergeCell ref="RG4:RH4"/>
    <mergeCell ref="RI4:RJ4"/>
    <mergeCell ref="RK4:RK5"/>
    <mergeCell ref="RL4:RM4"/>
    <mergeCell ref="RN4:RO4"/>
    <mergeCell ref="RP4:RP5"/>
    <mergeCell ref="RQ4:RR4"/>
    <mergeCell ref="RS4:RT4"/>
    <mergeCell ref="RU4:RU5"/>
    <mergeCell ref="RV4:RW4"/>
    <mergeCell ref="RX4:RY4"/>
    <mergeCell ref="RZ4:RZ5"/>
    <mergeCell ref="SA4:SB4"/>
    <mergeCell ref="SC4:SD4"/>
    <mergeCell ref="SE4:SE5"/>
    <mergeCell ref="SF4:SG4"/>
    <mergeCell ref="SH4:SI4"/>
    <mergeCell ref="SJ4:SJ5"/>
    <mergeCell ref="SK4:SL4"/>
    <mergeCell ref="SM4:SN4"/>
    <mergeCell ref="SO4:SO5"/>
    <mergeCell ref="SP4:SQ4"/>
    <mergeCell ref="SR4:SS4"/>
    <mergeCell ref="ST4:ST5"/>
    <mergeCell ref="SU4:SV4"/>
    <mergeCell ref="SW4:SX4"/>
    <mergeCell ref="SY4:SY5"/>
  </mergeCells>
  <phoneticPr fontId="2"/>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5" tint="0.39997558519241921"/>
    <pageSetUpPr fitToPage="1"/>
  </sheetPr>
  <dimension ref="A1:N51"/>
  <sheetViews>
    <sheetView showGridLines="0" showZeros="0" tabSelected="1" view="pageBreakPreview" zoomScaleNormal="100" zoomScaleSheetLayoutView="100" workbookViewId="0">
      <selection activeCell="C31" sqref="C31"/>
    </sheetView>
  </sheetViews>
  <sheetFormatPr defaultRowHeight="13.5" x14ac:dyDescent="0.4"/>
  <cols>
    <col min="1" max="1" width="4.125" style="9" customWidth="1"/>
    <col min="2" max="8" width="10.625" style="9" customWidth="1"/>
    <col min="9" max="9" width="3.625" style="9" customWidth="1"/>
    <col min="10" max="10" width="10.625" style="9" customWidth="1"/>
    <col min="11" max="11" width="3.375" style="9" customWidth="1"/>
    <col min="12" max="16384" width="9" style="9"/>
  </cols>
  <sheetData>
    <row r="1" spans="1:14" ht="17.25" customHeight="1" x14ac:dyDescent="0.4">
      <c r="I1" s="597"/>
      <c r="J1" s="597"/>
      <c r="K1" s="597"/>
      <c r="L1" s="596" t="s">
        <v>649</v>
      </c>
      <c r="M1" s="596"/>
      <c r="N1" s="596"/>
    </row>
    <row r="2" spans="1:14" ht="24.75" customHeight="1" x14ac:dyDescent="0.2">
      <c r="A2" s="598" t="s">
        <v>67</v>
      </c>
      <c r="B2" s="599"/>
      <c r="C2" s="599"/>
      <c r="D2" s="599"/>
      <c r="E2" s="599"/>
      <c r="F2" s="599"/>
      <c r="G2" s="599"/>
      <c r="H2" s="599"/>
      <c r="I2" s="599"/>
      <c r="J2" s="599"/>
      <c r="K2" s="600"/>
    </row>
    <row r="3" spans="1:14" ht="15" customHeight="1" x14ac:dyDescent="0.4">
      <c r="A3" s="10"/>
      <c r="B3" s="11"/>
      <c r="C3" s="11"/>
      <c r="D3" s="11"/>
      <c r="E3" s="11"/>
      <c r="F3" s="11"/>
      <c r="G3" s="11"/>
      <c r="H3" s="11"/>
      <c r="I3" s="11"/>
      <c r="J3" s="11"/>
      <c r="K3" s="12"/>
    </row>
    <row r="4" spans="1:14" ht="18" customHeight="1" x14ac:dyDescent="0.4">
      <c r="A4" s="120" t="s">
        <v>37</v>
      </c>
      <c r="G4" s="601">
        <f>基本情報入力シート!C3</f>
        <v>0</v>
      </c>
      <c r="H4" s="601"/>
      <c r="I4" s="601"/>
      <c r="J4" s="601"/>
      <c r="K4" s="602"/>
    </row>
    <row r="5" spans="1:14" ht="18" customHeight="1" x14ac:dyDescent="0.4">
      <c r="A5" s="19"/>
      <c r="B5" s="603" t="s">
        <v>957</v>
      </c>
      <c r="C5" s="603"/>
      <c r="K5" s="14"/>
    </row>
    <row r="6" spans="1:14" ht="18" customHeight="1" x14ac:dyDescent="0.4">
      <c r="A6" s="15"/>
      <c r="B6" s="16"/>
      <c r="C6" s="16"/>
      <c r="D6" s="16"/>
      <c r="F6" s="16"/>
      <c r="G6" s="16"/>
      <c r="H6" s="16"/>
      <c r="I6" s="16"/>
      <c r="J6" s="16"/>
      <c r="K6" s="17"/>
    </row>
    <row r="7" spans="1:14" ht="18" customHeight="1" x14ac:dyDescent="0.4">
      <c r="A7" s="13"/>
      <c r="E7" s="590" t="s">
        <v>0</v>
      </c>
      <c r="F7" s="590"/>
      <c r="G7" s="535">
        <f>基本情報入力シート!C10</f>
        <v>0</v>
      </c>
      <c r="H7" s="535"/>
      <c r="I7" s="535"/>
      <c r="J7" s="535"/>
      <c r="K7" s="14"/>
    </row>
    <row r="8" spans="1:14" ht="18" customHeight="1" x14ac:dyDescent="0.4">
      <c r="A8" s="13"/>
      <c r="E8" s="590"/>
      <c r="F8" s="590"/>
      <c r="G8" s="529"/>
      <c r="H8" s="529"/>
      <c r="I8" s="529"/>
      <c r="J8" s="529"/>
      <c r="K8" s="14"/>
    </row>
    <row r="9" spans="1:14" ht="10.5" customHeight="1" x14ac:dyDescent="0.4">
      <c r="A9" s="13"/>
      <c r="E9" s="63"/>
      <c r="F9" s="63"/>
      <c r="K9" s="14"/>
    </row>
    <row r="10" spans="1:14" ht="10.5" customHeight="1" x14ac:dyDescent="0.4">
      <c r="A10" s="13"/>
      <c r="K10" s="14"/>
    </row>
    <row r="11" spans="1:14" ht="18" customHeight="1" x14ac:dyDescent="0.4">
      <c r="A11" s="592" t="s">
        <v>960</v>
      </c>
      <c r="B11" s="593"/>
      <c r="C11" s="593"/>
      <c r="D11" s="593"/>
      <c r="E11" s="593"/>
      <c r="F11" s="593"/>
      <c r="G11" s="593"/>
      <c r="H11" s="593"/>
      <c r="I11" s="593"/>
      <c r="J11" s="593"/>
      <c r="K11" s="594"/>
    </row>
    <row r="12" spans="1:14" ht="15.75" customHeight="1" x14ac:dyDescent="0.4">
      <c r="A12" s="592"/>
      <c r="B12" s="593"/>
      <c r="C12" s="593"/>
      <c r="D12" s="593"/>
      <c r="E12" s="593"/>
      <c r="F12" s="593"/>
      <c r="G12" s="593"/>
      <c r="H12" s="593"/>
      <c r="I12" s="593"/>
      <c r="J12" s="593"/>
      <c r="K12" s="594"/>
    </row>
    <row r="13" spans="1:14" ht="6.75" customHeight="1" x14ac:dyDescent="0.4">
      <c r="A13" s="13"/>
      <c r="D13" s="595"/>
      <c r="E13" s="595"/>
      <c r="F13" s="595"/>
      <c r="G13" s="595"/>
      <c r="H13" s="216"/>
      <c r="K13" s="14"/>
    </row>
    <row r="14" spans="1:14" ht="20.25" customHeight="1" x14ac:dyDescent="0.4">
      <c r="A14" s="13"/>
      <c r="B14" s="591"/>
      <c r="C14" s="591"/>
      <c r="D14" s="591"/>
      <c r="E14" s="216"/>
      <c r="F14" s="216"/>
      <c r="G14" s="216"/>
      <c r="H14" s="216"/>
      <c r="K14" s="14"/>
    </row>
    <row r="15" spans="1:14" ht="7.5" customHeight="1" x14ac:dyDescent="0.4">
      <c r="A15" s="13"/>
      <c r="D15" s="216"/>
      <c r="E15" s="216"/>
      <c r="F15" s="216"/>
      <c r="G15" s="216"/>
      <c r="H15" s="216"/>
      <c r="K15" s="14"/>
    </row>
    <row r="16" spans="1:14" ht="18" customHeight="1" x14ac:dyDescent="0.4">
      <c r="A16" s="15">
        <v>1</v>
      </c>
      <c r="B16" s="9" t="s">
        <v>66</v>
      </c>
      <c r="K16" s="14"/>
    </row>
    <row r="17" spans="1:11" ht="18" customHeight="1" x14ac:dyDescent="0.4">
      <c r="A17" s="13"/>
      <c r="B17" s="9" t="s">
        <v>65</v>
      </c>
      <c r="K17" s="14"/>
    </row>
    <row r="18" spans="1:11" ht="18" customHeight="1" x14ac:dyDescent="0.4">
      <c r="A18" s="13"/>
      <c r="B18" s="587" t="s">
        <v>61</v>
      </c>
      <c r="C18" s="587"/>
      <c r="D18" s="587"/>
      <c r="E18" s="587" t="s">
        <v>60</v>
      </c>
      <c r="F18" s="587"/>
      <c r="G18" s="587"/>
      <c r="H18" s="587"/>
      <c r="I18" s="587" t="s">
        <v>59</v>
      </c>
      <c r="J18" s="587"/>
      <c r="K18" s="14"/>
    </row>
    <row r="19" spans="1:11" ht="24" customHeight="1" x14ac:dyDescent="0.4">
      <c r="A19" s="18"/>
      <c r="B19" s="586"/>
      <c r="C19" s="586"/>
      <c r="D19" s="586"/>
      <c r="E19" s="586"/>
      <c r="F19" s="586"/>
      <c r="G19" s="586"/>
      <c r="H19" s="586"/>
      <c r="I19" s="586"/>
      <c r="J19" s="586"/>
      <c r="K19" s="14"/>
    </row>
    <row r="20" spans="1:11" ht="12" customHeight="1" x14ac:dyDescent="0.4">
      <c r="A20" s="18"/>
      <c r="K20" s="14"/>
    </row>
    <row r="21" spans="1:11" ht="18" customHeight="1" x14ac:dyDescent="0.4">
      <c r="A21" s="19"/>
      <c r="B21" s="9" t="s">
        <v>64</v>
      </c>
      <c r="K21" s="14"/>
    </row>
    <row r="22" spans="1:11" ht="18" customHeight="1" x14ac:dyDescent="0.4">
      <c r="A22" s="19"/>
      <c r="B22" s="587" t="s">
        <v>61</v>
      </c>
      <c r="C22" s="587"/>
      <c r="D22" s="587"/>
      <c r="E22" s="587" t="s">
        <v>60</v>
      </c>
      <c r="F22" s="587"/>
      <c r="G22" s="587"/>
      <c r="H22" s="587"/>
      <c r="I22" s="587" t="s">
        <v>59</v>
      </c>
      <c r="J22" s="587"/>
      <c r="K22" s="14"/>
    </row>
    <row r="23" spans="1:11" ht="24" customHeight="1" x14ac:dyDescent="0.4">
      <c r="A23" s="19"/>
      <c r="B23" s="586"/>
      <c r="C23" s="586"/>
      <c r="D23" s="586"/>
      <c r="E23" s="586"/>
      <c r="F23" s="586"/>
      <c r="G23" s="586"/>
      <c r="H23" s="586"/>
      <c r="I23" s="586"/>
      <c r="J23" s="586"/>
      <c r="K23" s="14"/>
    </row>
    <row r="24" spans="1:11" ht="24" customHeight="1" x14ac:dyDescent="0.4">
      <c r="A24" s="19"/>
      <c r="B24" s="586"/>
      <c r="C24" s="586"/>
      <c r="D24" s="586"/>
      <c r="E24" s="586"/>
      <c r="F24" s="586"/>
      <c r="G24" s="586"/>
      <c r="H24" s="586"/>
      <c r="I24" s="586"/>
      <c r="J24" s="586"/>
      <c r="K24" s="14"/>
    </row>
    <row r="25" spans="1:11" ht="24" customHeight="1" x14ac:dyDescent="0.4">
      <c r="A25" s="19"/>
      <c r="B25" s="586"/>
      <c r="C25" s="586"/>
      <c r="D25" s="586"/>
      <c r="E25" s="586"/>
      <c r="F25" s="586"/>
      <c r="G25" s="586"/>
      <c r="H25" s="586"/>
      <c r="I25" s="586"/>
      <c r="J25" s="586"/>
      <c r="K25" s="14"/>
    </row>
    <row r="26" spans="1:11" ht="24" customHeight="1" x14ac:dyDescent="0.4">
      <c r="A26" s="19"/>
      <c r="B26" s="586"/>
      <c r="C26" s="586"/>
      <c r="D26" s="586"/>
      <c r="E26" s="586"/>
      <c r="F26" s="586"/>
      <c r="G26" s="586"/>
      <c r="H26" s="586"/>
      <c r="I26" s="586"/>
      <c r="J26" s="586"/>
      <c r="K26" s="14"/>
    </row>
    <row r="27" spans="1:11" ht="12" customHeight="1" x14ac:dyDescent="0.4">
      <c r="A27" s="19"/>
      <c r="K27" s="14"/>
    </row>
    <row r="28" spans="1:11" ht="18" customHeight="1" x14ac:dyDescent="0.4">
      <c r="A28" s="19"/>
      <c r="B28" s="9" t="s">
        <v>63</v>
      </c>
      <c r="K28" s="14"/>
    </row>
    <row r="29" spans="1:11" ht="18" customHeight="1" x14ac:dyDescent="0.4">
      <c r="A29" s="19"/>
      <c r="B29" s="587" t="s">
        <v>61</v>
      </c>
      <c r="C29" s="587"/>
      <c r="D29" s="587"/>
      <c r="E29" s="587" t="s">
        <v>60</v>
      </c>
      <c r="F29" s="587"/>
      <c r="G29" s="587"/>
      <c r="H29" s="587"/>
      <c r="I29" s="587" t="s">
        <v>59</v>
      </c>
      <c r="J29" s="587"/>
      <c r="K29" s="14"/>
    </row>
    <row r="30" spans="1:11" ht="24" customHeight="1" x14ac:dyDescent="0.4">
      <c r="A30" s="19"/>
      <c r="B30" s="586"/>
      <c r="C30" s="586"/>
      <c r="D30" s="586"/>
      <c r="E30" s="586"/>
      <c r="F30" s="586"/>
      <c r="G30" s="586"/>
      <c r="H30" s="586"/>
      <c r="I30" s="586"/>
      <c r="J30" s="586"/>
      <c r="K30" s="14"/>
    </row>
    <row r="31" spans="1:11" ht="24" customHeight="1" x14ac:dyDescent="0.4">
      <c r="A31" s="19"/>
      <c r="B31" s="586"/>
      <c r="C31" s="586"/>
      <c r="D31" s="586"/>
      <c r="E31" s="586"/>
      <c r="F31" s="586"/>
      <c r="G31" s="586"/>
      <c r="H31" s="586"/>
      <c r="I31" s="586"/>
      <c r="J31" s="586"/>
      <c r="K31" s="14"/>
    </row>
    <row r="32" spans="1:11" ht="24" customHeight="1" x14ac:dyDescent="0.4">
      <c r="A32" s="19"/>
      <c r="B32" s="586"/>
      <c r="C32" s="586"/>
      <c r="D32" s="586"/>
      <c r="E32" s="586"/>
      <c r="F32" s="586"/>
      <c r="G32" s="586"/>
      <c r="H32" s="586"/>
      <c r="I32" s="586"/>
      <c r="J32" s="586"/>
      <c r="K32" s="14"/>
    </row>
    <row r="33" spans="1:11" ht="24" customHeight="1" x14ac:dyDescent="0.4">
      <c r="A33" s="19"/>
      <c r="B33" s="586"/>
      <c r="C33" s="586"/>
      <c r="D33" s="586"/>
      <c r="E33" s="586"/>
      <c r="F33" s="586"/>
      <c r="G33" s="586"/>
      <c r="H33" s="586"/>
      <c r="I33" s="586"/>
      <c r="J33" s="586"/>
      <c r="K33" s="14"/>
    </row>
    <row r="34" spans="1:11" ht="12" customHeight="1" x14ac:dyDescent="0.4">
      <c r="A34" s="19"/>
      <c r="K34" s="14"/>
    </row>
    <row r="35" spans="1:11" ht="18" customHeight="1" x14ac:dyDescent="0.4">
      <c r="A35" s="15">
        <v>2</v>
      </c>
      <c r="B35" s="9" t="s">
        <v>62</v>
      </c>
      <c r="K35" s="14"/>
    </row>
    <row r="36" spans="1:11" ht="18" customHeight="1" x14ac:dyDescent="0.4">
      <c r="A36" s="19"/>
      <c r="B36" s="587" t="s">
        <v>61</v>
      </c>
      <c r="C36" s="587"/>
      <c r="D36" s="587"/>
      <c r="E36" s="587" t="s">
        <v>60</v>
      </c>
      <c r="F36" s="587"/>
      <c r="G36" s="587"/>
      <c r="H36" s="587"/>
      <c r="I36" s="587" t="s">
        <v>59</v>
      </c>
      <c r="J36" s="587"/>
      <c r="K36" s="14"/>
    </row>
    <row r="37" spans="1:11" ht="24" customHeight="1" x14ac:dyDescent="0.4">
      <c r="A37" s="19"/>
      <c r="B37" s="586"/>
      <c r="C37" s="586"/>
      <c r="D37" s="586"/>
      <c r="E37" s="586"/>
      <c r="F37" s="586"/>
      <c r="G37" s="586"/>
      <c r="H37" s="586"/>
      <c r="I37" s="586"/>
      <c r="J37" s="586"/>
      <c r="K37" s="14"/>
    </row>
    <row r="38" spans="1:11" ht="24" customHeight="1" x14ac:dyDescent="0.4">
      <c r="A38" s="19"/>
      <c r="B38" s="586"/>
      <c r="C38" s="586"/>
      <c r="D38" s="586"/>
      <c r="E38" s="586"/>
      <c r="F38" s="586"/>
      <c r="G38" s="586"/>
      <c r="H38" s="586"/>
      <c r="I38" s="586"/>
      <c r="J38" s="586"/>
      <c r="K38" s="14"/>
    </row>
    <row r="39" spans="1:11" ht="24" customHeight="1" x14ac:dyDescent="0.4">
      <c r="A39" s="19"/>
      <c r="B39" s="586"/>
      <c r="C39" s="586"/>
      <c r="D39" s="586"/>
      <c r="E39" s="586"/>
      <c r="F39" s="586"/>
      <c r="G39" s="586"/>
      <c r="H39" s="586"/>
      <c r="I39" s="586"/>
      <c r="J39" s="586"/>
      <c r="K39" s="14"/>
    </row>
    <row r="40" spans="1:11" ht="24" customHeight="1" x14ac:dyDescent="0.4">
      <c r="A40" s="19"/>
      <c r="B40" s="586"/>
      <c r="C40" s="586"/>
      <c r="D40" s="586"/>
      <c r="E40" s="586"/>
      <c r="F40" s="586"/>
      <c r="G40" s="586"/>
      <c r="H40" s="586"/>
      <c r="I40" s="586"/>
      <c r="J40" s="586"/>
      <c r="K40" s="14"/>
    </row>
    <row r="41" spans="1:11" ht="8.25" customHeight="1" x14ac:dyDescent="0.4">
      <c r="A41" s="22"/>
      <c r="B41" s="23"/>
      <c r="C41" s="23"/>
      <c r="D41" s="23"/>
      <c r="E41" s="23"/>
      <c r="F41" s="23"/>
      <c r="G41" s="23"/>
      <c r="H41" s="23"/>
      <c r="I41" s="23"/>
      <c r="J41" s="23"/>
      <c r="K41" s="24"/>
    </row>
    <row r="42" spans="1:11" ht="5.25" customHeight="1" x14ac:dyDescent="0.4">
      <c r="A42" s="121"/>
    </row>
    <row r="43" spans="1:11" ht="18.75" customHeight="1" x14ac:dyDescent="0.4">
      <c r="A43" s="588" t="s">
        <v>647</v>
      </c>
      <c r="B43" s="589"/>
      <c r="C43" s="589"/>
      <c r="D43" s="589"/>
      <c r="E43" s="589"/>
      <c r="F43" s="589"/>
      <c r="G43" s="589"/>
      <c r="H43" s="589"/>
      <c r="I43" s="589"/>
      <c r="J43" s="589"/>
      <c r="K43" s="589"/>
    </row>
    <row r="44" spans="1:11" ht="96.75" customHeight="1" x14ac:dyDescent="0.4">
      <c r="A44" s="589"/>
      <c r="B44" s="589"/>
      <c r="C44" s="589"/>
      <c r="D44" s="589"/>
      <c r="E44" s="589"/>
      <c r="F44" s="589"/>
      <c r="G44" s="589"/>
      <c r="H44" s="589"/>
      <c r="I44" s="589"/>
      <c r="J44" s="589"/>
      <c r="K44" s="589"/>
    </row>
    <row r="45" spans="1:11" ht="18" customHeight="1" x14ac:dyDescent="0.4"/>
    <row r="46" spans="1:11" ht="18" customHeight="1" x14ac:dyDescent="0.4"/>
    <row r="47" spans="1:11" ht="18" customHeight="1" x14ac:dyDescent="0.4"/>
    <row r="48" spans="1:11" ht="18" customHeight="1" x14ac:dyDescent="0.4"/>
    <row r="49" ht="18" customHeight="1" x14ac:dyDescent="0.4"/>
    <row r="50" ht="18" customHeight="1" x14ac:dyDescent="0.4"/>
    <row r="51" ht="18" customHeight="1" x14ac:dyDescent="0.4"/>
  </sheetData>
  <mergeCells count="62">
    <mergeCell ref="L1:N1"/>
    <mergeCell ref="I1:K1"/>
    <mergeCell ref="A2:K2"/>
    <mergeCell ref="G4:K4"/>
    <mergeCell ref="B5:C5"/>
    <mergeCell ref="A11:K12"/>
    <mergeCell ref="D13:G13"/>
    <mergeCell ref="B18:D18"/>
    <mergeCell ref="E18:H18"/>
    <mergeCell ref="I18:J18"/>
    <mergeCell ref="B19:D19"/>
    <mergeCell ref="E19:H19"/>
    <mergeCell ref="I19:J19"/>
    <mergeCell ref="B14:D14"/>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A43:K44"/>
    <mergeCell ref="G7:J8"/>
    <mergeCell ref="E7:F8"/>
    <mergeCell ref="B39:D39"/>
    <mergeCell ref="E39:H39"/>
    <mergeCell ref="I39:J39"/>
    <mergeCell ref="B40:D40"/>
    <mergeCell ref="E40:H40"/>
    <mergeCell ref="I40:J40"/>
    <mergeCell ref="B37:D37"/>
    <mergeCell ref="E37:H37"/>
    <mergeCell ref="I37:J37"/>
    <mergeCell ref="B38:D38"/>
    <mergeCell ref="B32:D32"/>
    <mergeCell ref="E32:H32"/>
    <mergeCell ref="I32:J32"/>
    <mergeCell ref="E38:H38"/>
    <mergeCell ref="I38:J38"/>
    <mergeCell ref="B33:D33"/>
    <mergeCell ref="B36:D36"/>
    <mergeCell ref="E36:H36"/>
    <mergeCell ref="I36:J36"/>
    <mergeCell ref="E33:H33"/>
    <mergeCell ref="I33:J33"/>
  </mergeCells>
  <phoneticPr fontId="2"/>
  <dataValidations count="2">
    <dataValidation type="list" allowBlank="1" showInputMessage="1" showErrorMessage="1" sqref="B14:D14" xr:uid="{00000000-0002-0000-0900-000000000000}">
      <formula1>" ,すべて無し"</formula1>
    </dataValidation>
    <dataValidation type="list" allowBlank="1" showInputMessage="1" sqref="B19:D19 B23:D23 B30:D30 B37:D37" xr:uid="{00000000-0002-0000-0900-000001000000}">
      <formula1>"無し"</formula1>
    </dataValidation>
  </dataValidations>
  <hyperlinks>
    <hyperlink ref="L1:N1" location="チェックリスト!R17C3" display="チェックリストにもどる" xr:uid="{00000000-0004-0000-0900-000000000000}"/>
  </hyperlinks>
  <pageMargins left="0.70866141732283472" right="0.31496062992125984" top="0.39370078740157483" bottom="0.35433070866141736" header="0.31496062992125984" footer="0.31496062992125984"/>
  <pageSetup paperSize="9" scale="88"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5" tint="0.39997558519241921"/>
    <pageSetUpPr fitToPage="1"/>
  </sheetPr>
  <dimension ref="A1:IZ133"/>
  <sheetViews>
    <sheetView showGridLines="0" showZeros="0" tabSelected="1" view="pageBreakPreview" zoomScale="75" zoomScaleNormal="39" zoomScaleSheetLayoutView="75" workbookViewId="0">
      <selection activeCell="C31" sqref="C31"/>
    </sheetView>
  </sheetViews>
  <sheetFormatPr defaultRowHeight="18.75" x14ac:dyDescent="0.4"/>
  <cols>
    <col min="1" max="1" width="4" style="240" customWidth="1"/>
    <col min="2" max="2" width="1.875" style="240" customWidth="1"/>
    <col min="3" max="3" width="21.375" style="240" bestFit="1" customWidth="1"/>
    <col min="4" max="4" width="8.875" style="240" customWidth="1"/>
    <col min="5" max="5" width="27.125" style="240" customWidth="1"/>
    <col min="6" max="6" width="7.125" style="240" customWidth="1"/>
    <col min="7" max="7" width="47.625" style="240" customWidth="1"/>
    <col min="8" max="8" width="26.375" style="240" customWidth="1"/>
    <col min="9" max="9" width="1.875" style="240" customWidth="1"/>
    <col min="10" max="12" width="9" style="240" customWidth="1"/>
    <col min="13" max="133" width="3.625" style="240" customWidth="1"/>
    <col min="134" max="134" width="4.125" style="240" customWidth="1"/>
    <col min="135" max="260" width="3.625" style="240" customWidth="1"/>
    <col min="261" max="16384" width="9" style="240"/>
  </cols>
  <sheetData>
    <row r="1" spans="1:260" ht="9.9499999999999993" customHeight="1" thickBot="1" x14ac:dyDescent="0.45">
      <c r="J1" s="623"/>
      <c r="K1" s="623"/>
      <c r="L1" s="623"/>
    </row>
    <row r="2" spans="1:260" ht="36" thickBot="1" x14ac:dyDescent="0.55000000000000004">
      <c r="A2" s="241"/>
      <c r="C2" s="624" t="s">
        <v>165</v>
      </c>
      <c r="D2" s="625"/>
      <c r="F2" s="626" t="str">
        <f>IF(K132&gt;5,"＜入力エラー＞大分類の申請が５を超えています。","")</f>
        <v/>
      </c>
      <c r="G2" s="626"/>
      <c r="J2" s="633" t="s">
        <v>649</v>
      </c>
      <c r="K2" s="633"/>
      <c r="L2" s="633"/>
      <c r="M2" s="242"/>
      <c r="EG2" s="242" t="s">
        <v>702</v>
      </c>
    </row>
    <row r="3" spans="1:260" ht="3" customHeight="1" x14ac:dyDescent="0.5">
      <c r="C3" s="243"/>
      <c r="D3" s="243"/>
      <c r="E3" s="243"/>
      <c r="F3" s="244"/>
      <c r="G3" s="244"/>
      <c r="H3" s="244"/>
    </row>
    <row r="4" spans="1:260" ht="20.25" x14ac:dyDescent="0.4">
      <c r="E4" s="627" t="s">
        <v>39</v>
      </c>
      <c r="F4" s="627"/>
      <c r="G4" s="628">
        <f>基本情報入力シート!C10</f>
        <v>0</v>
      </c>
      <c r="H4" s="628"/>
      <c r="EG4" s="240" t="str">
        <f t="array" ref="EG4:IZ5">TRANSPOSE(D9:E132)</f>
        <v>0101</v>
      </c>
      <c r="EH4" s="240" t="str">
        <v>0102</v>
      </c>
      <c r="EI4" s="240" t="str">
        <v>0103</v>
      </c>
      <c r="EJ4" s="240" t="str">
        <v>0104</v>
      </c>
      <c r="EK4" s="240" t="str">
        <v>0105</v>
      </c>
      <c r="EL4" s="240" t="str">
        <v>0106</v>
      </c>
      <c r="EM4" s="240" t="str">
        <v>0199</v>
      </c>
      <c r="EN4" s="240" t="str">
        <v>0201</v>
      </c>
      <c r="EO4" s="240" t="str">
        <v>0202</v>
      </c>
      <c r="EP4" s="240" t="str">
        <v>0203</v>
      </c>
      <c r="EQ4" s="240" t="str">
        <v>0204</v>
      </c>
      <c r="ER4" s="240" t="str">
        <v>0205</v>
      </c>
      <c r="ES4" s="240" t="str">
        <v>0206</v>
      </c>
      <c r="ET4" s="240" t="str">
        <v>0299</v>
      </c>
      <c r="EU4" s="240" t="str">
        <v>0301</v>
      </c>
      <c r="EV4" s="240" t="str">
        <v>0302</v>
      </c>
      <c r="EW4" s="240" t="str">
        <v>0303</v>
      </c>
      <c r="EX4" s="240" t="str">
        <v>0304</v>
      </c>
      <c r="EY4" s="240" t="str">
        <v>0399</v>
      </c>
      <c r="EZ4" s="240" t="str">
        <v>0401</v>
      </c>
      <c r="FA4" s="240" t="str">
        <v>0402</v>
      </c>
      <c r="FB4" s="240" t="str">
        <v>0403</v>
      </c>
      <c r="FC4" s="240" t="str">
        <v>0404</v>
      </c>
      <c r="FD4" s="240" t="str">
        <v>0405</v>
      </c>
      <c r="FE4" s="240" t="str">
        <v>0406</v>
      </c>
      <c r="FF4" s="240" t="str">
        <v>0407</v>
      </c>
      <c r="FG4" s="240" t="str">
        <v>0408</v>
      </c>
      <c r="FH4" s="240" t="str">
        <v>0499</v>
      </c>
      <c r="FI4" s="240" t="str">
        <v>0501</v>
      </c>
      <c r="FJ4" s="240" t="str">
        <v>0502</v>
      </c>
      <c r="FK4" s="240" t="str">
        <v>0503</v>
      </c>
      <c r="FL4" s="240" t="str">
        <v>0504</v>
      </c>
      <c r="FM4" s="240" t="str">
        <v>0505</v>
      </c>
      <c r="FN4" s="240" t="str">
        <v>0506</v>
      </c>
      <c r="FO4" s="240" t="str">
        <v>0507</v>
      </c>
      <c r="FP4" s="240" t="str">
        <v>0599</v>
      </c>
      <c r="FQ4" s="240" t="str">
        <v>0601</v>
      </c>
      <c r="FR4" s="240" t="str">
        <v>0602</v>
      </c>
      <c r="FS4" s="240" t="str">
        <v>0603</v>
      </c>
      <c r="FT4" s="240" t="str">
        <v>0604</v>
      </c>
      <c r="FU4" s="240" t="str">
        <v>0699</v>
      </c>
      <c r="FV4" s="240" t="str">
        <v>0701</v>
      </c>
      <c r="FW4" s="240" t="str">
        <v>0702</v>
      </c>
      <c r="FX4" s="240" t="str">
        <v>0703</v>
      </c>
      <c r="FY4" s="240" t="str">
        <v>0704</v>
      </c>
      <c r="FZ4" s="240" t="str">
        <v>0705</v>
      </c>
      <c r="GA4" s="240" t="str">
        <v>0799</v>
      </c>
      <c r="GB4" s="240" t="str">
        <v>0801</v>
      </c>
      <c r="GC4" s="240" t="str">
        <v>0802</v>
      </c>
      <c r="GD4" s="240" t="str">
        <v>0803</v>
      </c>
      <c r="GE4" s="240" t="str">
        <v>0804</v>
      </c>
      <c r="GF4" s="240" t="str">
        <v>0899</v>
      </c>
      <c r="GG4" s="240" t="str">
        <v>0901</v>
      </c>
      <c r="GH4" s="240" t="str">
        <v>0902</v>
      </c>
      <c r="GI4" s="240" t="str">
        <v>0903</v>
      </c>
      <c r="GJ4" s="240" t="str">
        <v>0904</v>
      </c>
      <c r="GK4" s="240" t="str">
        <v>0905</v>
      </c>
      <c r="GL4" s="240" t="str">
        <v>0906</v>
      </c>
      <c r="GM4" s="240" t="str">
        <v>0907</v>
      </c>
      <c r="GN4" s="240" t="str">
        <v>0908</v>
      </c>
      <c r="GO4" s="240" t="str">
        <v>0909</v>
      </c>
      <c r="GP4" s="240" t="str">
        <v>0910</v>
      </c>
      <c r="GQ4" s="240" t="str">
        <v>0911</v>
      </c>
      <c r="GR4" s="240" t="str">
        <v>0912</v>
      </c>
      <c r="GS4" s="240" t="str">
        <v>0999</v>
      </c>
      <c r="GT4" s="240" t="str">
        <v>1001</v>
      </c>
      <c r="GU4" s="240" t="str">
        <v>1002</v>
      </c>
      <c r="GV4" s="240" t="str">
        <v>1003</v>
      </c>
      <c r="GW4" s="240" t="str">
        <v>1004</v>
      </c>
      <c r="GX4" s="240" t="str">
        <v>1005</v>
      </c>
      <c r="GY4" s="240" t="str">
        <v>1006</v>
      </c>
      <c r="GZ4" s="240" t="str">
        <v>1007</v>
      </c>
      <c r="HA4" s="240" t="str">
        <v>1099</v>
      </c>
      <c r="HB4" s="240" t="str">
        <v>1101</v>
      </c>
      <c r="HC4" s="240" t="str">
        <v>1102</v>
      </c>
      <c r="HD4" s="240" t="str">
        <v>1103</v>
      </c>
      <c r="HE4" s="240" t="str">
        <v>1104</v>
      </c>
      <c r="HF4" s="240" t="str">
        <v>1105</v>
      </c>
      <c r="HG4" s="240" t="str">
        <v>1106</v>
      </c>
      <c r="HH4" s="240" t="str">
        <v>1107</v>
      </c>
      <c r="HI4" s="240" t="str">
        <v>1108</v>
      </c>
      <c r="HJ4" s="240" t="str">
        <v>1109</v>
      </c>
      <c r="HK4" s="240" t="str">
        <v>1199</v>
      </c>
      <c r="HL4" s="240" t="str">
        <v>1201</v>
      </c>
      <c r="HM4" s="240" t="str">
        <v>1202</v>
      </c>
      <c r="HN4" s="240" t="str">
        <v>1203</v>
      </c>
      <c r="HO4" s="240" t="str">
        <v>1299</v>
      </c>
      <c r="HP4" s="240" t="str">
        <v>1301</v>
      </c>
      <c r="HQ4" s="240" t="str">
        <v>1302</v>
      </c>
      <c r="HR4" s="240" t="str">
        <v>1303</v>
      </c>
      <c r="HS4" s="240" t="str">
        <v>1304</v>
      </c>
      <c r="HT4" s="240" t="str">
        <v>1305</v>
      </c>
      <c r="HU4" s="240" t="str">
        <v>1306</v>
      </c>
      <c r="HV4" s="240" t="str">
        <v>1307</v>
      </c>
      <c r="HW4" s="240" t="str">
        <v>1308</v>
      </c>
      <c r="HX4" s="240" t="str">
        <v>1309</v>
      </c>
      <c r="HY4" s="240" t="str">
        <v>1399</v>
      </c>
      <c r="HZ4" s="240" t="str">
        <v>1401</v>
      </c>
      <c r="IA4" s="240" t="str">
        <v>1402</v>
      </c>
      <c r="IB4" s="240" t="str">
        <v>1403</v>
      </c>
      <c r="IC4" s="240" t="str">
        <v>1404</v>
      </c>
      <c r="ID4" s="240" t="str">
        <v>1405</v>
      </c>
      <c r="IE4" s="240" t="str">
        <v>1406</v>
      </c>
      <c r="IF4" s="240" t="str">
        <v>1407</v>
      </c>
      <c r="IG4" s="240" t="str">
        <v>1408</v>
      </c>
      <c r="IH4" s="240" t="str">
        <v>1409</v>
      </c>
      <c r="II4" s="240" t="str">
        <v>1410</v>
      </c>
      <c r="IJ4" s="240" t="str">
        <v>1411</v>
      </c>
      <c r="IK4" s="240" t="str">
        <v>1412</v>
      </c>
      <c r="IL4" s="240" t="str">
        <v>1413</v>
      </c>
      <c r="IM4" s="240" t="str">
        <v>1414</v>
      </c>
      <c r="IN4" s="240" t="str">
        <v>1415</v>
      </c>
      <c r="IO4" s="240" t="str">
        <v>1416</v>
      </c>
      <c r="IP4" s="240" t="str">
        <v>1417</v>
      </c>
      <c r="IQ4" s="240" t="str">
        <v>1418</v>
      </c>
      <c r="IR4" s="240" t="str">
        <v>1419</v>
      </c>
      <c r="IS4" s="240" t="str">
        <v>1420</v>
      </c>
      <c r="IT4" s="240" t="str">
        <v>1499</v>
      </c>
      <c r="IU4" s="240" t="str">
        <v>1501</v>
      </c>
      <c r="IV4" s="240" t="str">
        <v>1502</v>
      </c>
      <c r="IW4" s="240" t="str">
        <v>1503</v>
      </c>
      <c r="IX4" s="240">
        <v>1599</v>
      </c>
      <c r="IY4" s="240">
        <v>1601</v>
      </c>
      <c r="IZ4" s="240">
        <v>1799</v>
      </c>
    </row>
    <row r="5" spans="1:260" ht="27" customHeight="1" x14ac:dyDescent="0.5">
      <c r="C5" s="629" t="str">
        <f>IF(K133&lt;6,"入力の注意：大分類の申請は５品種が上限です。","")</f>
        <v>入力の注意：大分類の申請は５品種が上限です。</v>
      </c>
      <c r="D5" s="629"/>
      <c r="E5" s="629"/>
      <c r="F5" s="630" t="str">
        <f>IF(K133&gt;5,"＜入力エラー＞大分類の申請が５を超えています。","")</f>
        <v/>
      </c>
      <c r="G5" s="630"/>
      <c r="H5" s="630"/>
      <c r="EG5" s="240" t="str">
        <v>文具</v>
      </c>
      <c r="EH5" s="240" t="str">
        <v>用紙類</v>
      </c>
      <c r="EI5" s="240" t="str">
        <v>事務用備品</v>
      </c>
      <c r="EJ5" s="240" t="str">
        <v>印章・ゴム印</v>
      </c>
      <c r="EK5" s="240" t="str">
        <v>図書</v>
      </c>
      <c r="EL5" s="240" t="str">
        <v>新聞</v>
      </c>
      <c r="EM5" s="240" t="str">
        <v>その他</v>
      </c>
      <c r="EN5" s="240" t="str">
        <v>事務用・ＯＡ機器</v>
      </c>
      <c r="EO5" s="240" t="str">
        <v>複写機・印刷機</v>
      </c>
      <c r="EP5" s="240" t="str">
        <v>パソコン及び周辺機器</v>
      </c>
      <c r="EQ5" s="240" t="str">
        <v>ネットワーク機器</v>
      </c>
      <c r="ER5" s="240" t="str">
        <v>汎用ソフトウエア</v>
      </c>
      <c r="ES5" s="240" t="str">
        <v>事務用・OA機器消耗品類</v>
      </c>
      <c r="ET5" s="240" t="str">
        <v>その他</v>
      </c>
      <c r="EU5" s="240" t="str">
        <v>一般印刷</v>
      </c>
      <c r="EV5" s="240" t="str">
        <v>フォーム印刷</v>
      </c>
      <c r="EW5" s="240" t="str">
        <v>特殊印刷</v>
      </c>
      <c r="EX5" s="240" t="str">
        <v>地図印刷</v>
      </c>
      <c r="EY5" s="240" t="str">
        <v>その他</v>
      </c>
      <c r="EZ5" s="240" t="str">
        <v>学校用教材</v>
      </c>
      <c r="FA5" s="240" t="str">
        <v>視聴覚機器</v>
      </c>
      <c r="FB5" s="240" t="str">
        <v>スポーツ用品</v>
      </c>
      <c r="FC5" s="240" t="str">
        <v>保育用品</v>
      </c>
      <c r="FD5" s="240" t="str">
        <v>楽器・楽譜</v>
      </c>
      <c r="FE5" s="240" t="str">
        <v>ＣＤ・ＤＶＤ</v>
      </c>
      <c r="FF5" s="240" t="str">
        <v>映写機</v>
      </c>
      <c r="FG5" s="240" t="str">
        <v>公園遊具</v>
      </c>
      <c r="FH5" s="240" t="str">
        <v>その他</v>
      </c>
      <c r="FI5" s="240" t="str">
        <v>家電製品（電器製品）</v>
      </c>
      <c r="FJ5" s="240" t="str">
        <v>蛍光灯・電球・電池</v>
      </c>
      <c r="FK5" s="240" t="str">
        <v>日用雑貨品</v>
      </c>
      <c r="FL5" s="240" t="str">
        <v>荒物・金物</v>
      </c>
      <c r="FM5" s="240" t="str">
        <v>食料品</v>
      </c>
      <c r="FN5" s="240" t="str">
        <v>記念品・啓発用品</v>
      </c>
      <c r="FO5" s="240" t="str">
        <v>物置</v>
      </c>
      <c r="FP5" s="240" t="str">
        <v>その他</v>
      </c>
      <c r="FQ5" s="240" t="str">
        <v>室内装飾</v>
      </c>
      <c r="FR5" s="240" t="str">
        <v>ガラス</v>
      </c>
      <c r="FS5" s="240" t="str">
        <v>建具・畳</v>
      </c>
      <c r="FT5" s="240" t="str">
        <v>家具（木工・スチール）</v>
      </c>
      <c r="FU5" s="240" t="str">
        <v>その他</v>
      </c>
      <c r="FV5" s="240" t="str">
        <v>看板</v>
      </c>
      <c r="FW5" s="240" t="str">
        <v>標識・表示板</v>
      </c>
      <c r="FX5" s="240" t="str">
        <v>記章</v>
      </c>
      <c r="FY5" s="240" t="str">
        <v>旗・のぼり</v>
      </c>
      <c r="FZ5" s="240" t="str">
        <v>選挙用品</v>
      </c>
      <c r="GA5" s="240" t="str">
        <v>その他</v>
      </c>
      <c r="GB5" s="240" t="str">
        <v>制服・作業服</v>
      </c>
      <c r="GC5" s="240" t="str">
        <v>タオル</v>
      </c>
      <c r="GD5" s="240" t="str">
        <v>長靴・運動靴</v>
      </c>
      <c r="GE5" s="240" t="str">
        <v>寝具</v>
      </c>
      <c r="GF5" s="240" t="str">
        <v>その他</v>
      </c>
      <c r="GG5" s="240" t="str">
        <v>建設土木機械器具</v>
      </c>
      <c r="GH5" s="240" t="str">
        <v>工作機械・工具部品</v>
      </c>
      <c r="GI5" s="240" t="str">
        <v>測量用機械器具・計測器</v>
      </c>
      <c r="GJ5" s="240" t="str">
        <v>音響機器</v>
      </c>
      <c r="GK5" s="240" t="str">
        <v>空調機械・機器</v>
      </c>
      <c r="GL5" s="240" t="str">
        <v>業務用厨房機器</v>
      </c>
      <c r="GM5" s="240" t="str">
        <v>通信・放送機械器具</v>
      </c>
      <c r="GN5" s="240" t="str">
        <v>照明機械・器具</v>
      </c>
      <c r="GO5" s="240" t="str">
        <v>理化学機械器具</v>
      </c>
      <c r="GP5" s="240" t="str">
        <v>電気機械器具</v>
      </c>
      <c r="GQ5" s="240" t="str">
        <v>ポンプ</v>
      </c>
      <c r="GR5" s="240" t="str">
        <v>発電機</v>
      </c>
      <c r="GS5" s="240" t="str">
        <v>その他</v>
      </c>
      <c r="GT5" s="240" t="str">
        <v>消火器</v>
      </c>
      <c r="GU5" s="240" t="str">
        <v>消防器具</v>
      </c>
      <c r="GV5" s="240" t="str">
        <v>防災機器</v>
      </c>
      <c r="GW5" s="240" t="str">
        <v>防災用品</v>
      </c>
      <c r="GX5" s="240" t="str">
        <v>消防服・保安帽</v>
      </c>
      <c r="GY5" s="240" t="str">
        <v>非常用保存食</v>
      </c>
      <c r="GZ5" s="240" t="str">
        <v>防犯用品</v>
      </c>
      <c r="HA5" s="240" t="str">
        <v>その他</v>
      </c>
      <c r="HB5" s="240" t="str">
        <v>自動車販売</v>
      </c>
      <c r="HC5" s="240" t="str">
        <v>自動車修理（板金）・車検</v>
      </c>
      <c r="HD5" s="240" t="str">
        <v>特殊用途車両販売</v>
      </c>
      <c r="HE5" s="240" t="str">
        <v>特殊用途車両　車検・修理</v>
      </c>
      <c r="HF5" s="240" t="str">
        <v>自動二輪車・原動機付自転車販売</v>
      </c>
      <c r="HG5" s="240" t="str">
        <v>自転車販売</v>
      </c>
      <c r="HH5" s="240" t="str">
        <v>タイヤ</v>
      </c>
      <c r="HI5" s="240" t="str">
        <v>ドライブレコーダー</v>
      </c>
      <c r="HJ5" s="240" t="str">
        <v>車両関係部品</v>
      </c>
      <c r="HK5" s="240" t="str">
        <v>その他</v>
      </c>
      <c r="HL5" s="240" t="str">
        <v>ガソリン・軽油</v>
      </c>
      <c r="HM5" s="240" t="str">
        <v>重油・灯油</v>
      </c>
      <c r="HN5" s="240" t="str">
        <v>ＬＰガス</v>
      </c>
      <c r="HO5" s="240" t="str">
        <v>その他</v>
      </c>
      <c r="HP5" s="240" t="str">
        <v>医療用医薬品</v>
      </c>
      <c r="HQ5" s="240" t="str">
        <v>一般用医薬品</v>
      </c>
      <c r="HR5" s="240" t="str">
        <v>ワクチン</v>
      </c>
      <c r="HS5" s="240" t="str">
        <v>衛生材料</v>
      </c>
      <c r="HT5" s="240" t="str">
        <v>医療材料</v>
      </c>
      <c r="HU5" s="240" t="str">
        <v>医療機器</v>
      </c>
      <c r="HV5" s="240" t="str">
        <v>ＡＥＤ</v>
      </c>
      <c r="HW5" s="240" t="str">
        <v>介護用品</v>
      </c>
      <c r="HX5" s="240" t="str">
        <v>介護用機械器具</v>
      </c>
      <c r="HY5" s="240" t="str">
        <v>その他</v>
      </c>
      <c r="HZ5" s="240" t="str">
        <v>セメント</v>
      </c>
      <c r="IA5" s="240" t="str">
        <v>セメント２次製品</v>
      </c>
      <c r="IB5" s="240" t="str">
        <v>木材</v>
      </c>
      <c r="IC5" s="240" t="str">
        <v>鉄鋼材</v>
      </c>
      <c r="ID5" s="240" t="str">
        <v>塗料</v>
      </c>
      <c r="IE5" s="240" t="str">
        <v>砕石・鉱さい</v>
      </c>
      <c r="IF5" s="240" t="str">
        <v>砂利・砂・真砂土</v>
      </c>
      <c r="IG5" s="240" t="str">
        <v>マンホール蓋</v>
      </c>
      <c r="IH5" s="240" t="str">
        <v>グレーチング</v>
      </c>
      <c r="II5" s="240" t="str">
        <v>塩化カルシウム</v>
      </c>
      <c r="IJ5" s="240" t="str">
        <v>常温合材・乳剤</v>
      </c>
      <c r="IK5" s="240" t="str">
        <v>硬質塩化ビニール管</v>
      </c>
      <c r="IL5" s="240" t="str">
        <v>水道用品</v>
      </c>
      <c r="IM5" s="240" t="str">
        <v>量水器</v>
      </c>
      <c r="IN5" s="240" t="str">
        <v>配管材料</v>
      </c>
      <c r="IO5" s="240" t="str">
        <v>弁・栓</v>
      </c>
      <c r="IP5" s="240" t="str">
        <v>ボックス</v>
      </c>
      <c r="IQ5" s="240" t="str">
        <v>交通安全施設</v>
      </c>
      <c r="IR5" s="240" t="str">
        <v>地籍調査用品</v>
      </c>
      <c r="IS5" s="240" t="str">
        <v>工業薬品</v>
      </c>
      <c r="IT5" s="240" t="str">
        <v>その他</v>
      </c>
      <c r="IU5" s="240" t="str">
        <v>農業・園芸用機械器具</v>
      </c>
      <c r="IV5" s="240" t="str">
        <v>農業・園芸用資材</v>
      </c>
      <c r="IW5" s="240" t="str">
        <v>苗木・種子・生花</v>
      </c>
      <c r="IX5" s="240" t="str">
        <v>その他</v>
      </c>
      <c r="IY5" s="240" t="str">
        <v>電力供給</v>
      </c>
      <c r="IZ5" s="240" t="str">
        <v>その他</v>
      </c>
    </row>
    <row r="6" spans="1:260" ht="27" customHeight="1" x14ac:dyDescent="0.5">
      <c r="C6" s="631" t="s">
        <v>928</v>
      </c>
      <c r="D6" s="631"/>
      <c r="E6" s="631"/>
      <c r="F6" s="631"/>
      <c r="G6" s="631"/>
      <c r="H6" s="631"/>
      <c r="EG6" s="240">
        <f t="array" ref="EG6:IZ6">TRANSPOSE(G9:G132)</f>
        <v>0</v>
      </c>
      <c r="EH6" s="240">
        <v>0</v>
      </c>
      <c r="EI6" s="240">
        <v>0</v>
      </c>
      <c r="EJ6" s="240">
        <v>0</v>
      </c>
      <c r="EK6" s="240">
        <v>0</v>
      </c>
      <c r="EL6" s="240">
        <v>0</v>
      </c>
      <c r="EM6" s="240">
        <v>0</v>
      </c>
      <c r="EN6" s="240">
        <v>0</v>
      </c>
      <c r="EO6" s="240">
        <v>0</v>
      </c>
      <c r="EP6" s="240">
        <v>0</v>
      </c>
      <c r="EQ6" s="240">
        <v>0</v>
      </c>
      <c r="ER6" s="240">
        <v>0</v>
      </c>
      <c r="ES6" s="240">
        <v>0</v>
      </c>
      <c r="ET6" s="240">
        <v>0</v>
      </c>
      <c r="EU6" s="240">
        <v>0</v>
      </c>
      <c r="EV6" s="240">
        <v>0</v>
      </c>
      <c r="EW6" s="240">
        <v>0</v>
      </c>
      <c r="EX6" s="240">
        <v>0</v>
      </c>
      <c r="EY6" s="240">
        <v>0</v>
      </c>
      <c r="EZ6" s="240">
        <v>0</v>
      </c>
      <c r="FA6" s="240">
        <v>0</v>
      </c>
      <c r="FB6" s="240">
        <v>0</v>
      </c>
      <c r="FC6" s="240">
        <v>0</v>
      </c>
      <c r="FD6" s="240">
        <v>0</v>
      </c>
      <c r="FE6" s="240">
        <v>0</v>
      </c>
      <c r="FF6" s="240">
        <v>0</v>
      </c>
      <c r="FG6" s="240">
        <v>0</v>
      </c>
      <c r="FH6" s="240">
        <v>0</v>
      </c>
      <c r="FI6" s="240">
        <v>0</v>
      </c>
      <c r="FJ6" s="240">
        <v>0</v>
      </c>
      <c r="FK6" s="240">
        <v>0</v>
      </c>
      <c r="FL6" s="240">
        <v>0</v>
      </c>
      <c r="FM6" s="240">
        <v>0</v>
      </c>
      <c r="FN6" s="240">
        <v>0</v>
      </c>
      <c r="FO6" s="240">
        <v>0</v>
      </c>
      <c r="FP6" s="240">
        <v>0</v>
      </c>
      <c r="FQ6" s="240">
        <v>0</v>
      </c>
      <c r="FR6" s="240">
        <v>0</v>
      </c>
      <c r="FS6" s="240">
        <v>0</v>
      </c>
      <c r="FT6" s="240">
        <v>0</v>
      </c>
      <c r="FU6" s="240">
        <v>0</v>
      </c>
      <c r="FV6" s="240">
        <v>0</v>
      </c>
      <c r="FW6" s="240">
        <v>0</v>
      </c>
      <c r="FX6" s="240">
        <v>0</v>
      </c>
      <c r="FY6" s="240">
        <v>0</v>
      </c>
      <c r="FZ6" s="240">
        <v>0</v>
      </c>
      <c r="GA6" s="240">
        <v>0</v>
      </c>
      <c r="GB6" s="240">
        <v>0</v>
      </c>
      <c r="GC6" s="240">
        <v>0</v>
      </c>
      <c r="GD6" s="240">
        <v>0</v>
      </c>
      <c r="GE6" s="240">
        <v>0</v>
      </c>
      <c r="GF6" s="240">
        <v>0</v>
      </c>
      <c r="GG6" s="240">
        <v>0</v>
      </c>
      <c r="GH6" s="240">
        <v>0</v>
      </c>
      <c r="GI6" s="240">
        <v>0</v>
      </c>
      <c r="GJ6" s="240">
        <v>0</v>
      </c>
      <c r="GK6" s="240">
        <v>0</v>
      </c>
      <c r="GL6" s="240">
        <v>0</v>
      </c>
      <c r="GM6" s="240">
        <v>0</v>
      </c>
      <c r="GN6" s="240">
        <v>0</v>
      </c>
      <c r="GO6" s="240">
        <v>0</v>
      </c>
      <c r="GP6" s="240">
        <v>0</v>
      </c>
      <c r="GQ6" s="240">
        <v>0</v>
      </c>
      <c r="GR6" s="240">
        <v>0</v>
      </c>
      <c r="GS6" s="240">
        <v>0</v>
      </c>
      <c r="GT6" s="240">
        <v>0</v>
      </c>
      <c r="GU6" s="240">
        <v>0</v>
      </c>
      <c r="GV6" s="240">
        <v>0</v>
      </c>
      <c r="GW6" s="240">
        <v>0</v>
      </c>
      <c r="GX6" s="240">
        <v>0</v>
      </c>
      <c r="GY6" s="240">
        <v>0</v>
      </c>
      <c r="GZ6" s="240">
        <v>0</v>
      </c>
      <c r="HA6" s="240">
        <v>0</v>
      </c>
      <c r="HB6" s="240">
        <v>0</v>
      </c>
      <c r="HC6" s="240">
        <v>0</v>
      </c>
      <c r="HD6" s="240">
        <v>0</v>
      </c>
      <c r="HE6" s="240">
        <v>0</v>
      </c>
      <c r="HF6" s="240">
        <v>0</v>
      </c>
      <c r="HG6" s="240">
        <v>0</v>
      </c>
      <c r="HH6" s="240">
        <v>0</v>
      </c>
      <c r="HI6" s="240">
        <v>0</v>
      </c>
      <c r="HJ6" s="240">
        <v>0</v>
      </c>
      <c r="HK6" s="240">
        <v>0</v>
      </c>
      <c r="HL6" s="240">
        <v>0</v>
      </c>
      <c r="HM6" s="240">
        <v>0</v>
      </c>
      <c r="HN6" s="240">
        <v>0</v>
      </c>
      <c r="HO6" s="240">
        <v>0</v>
      </c>
      <c r="HP6" s="240">
        <v>0</v>
      </c>
      <c r="HQ6" s="240">
        <v>0</v>
      </c>
      <c r="HR6" s="240">
        <v>0</v>
      </c>
      <c r="HS6" s="240">
        <v>0</v>
      </c>
      <c r="HT6" s="240">
        <v>0</v>
      </c>
      <c r="HU6" s="240">
        <v>0</v>
      </c>
      <c r="HV6" s="240">
        <v>0</v>
      </c>
      <c r="HW6" s="240">
        <v>0</v>
      </c>
      <c r="HX6" s="240">
        <v>0</v>
      </c>
      <c r="HY6" s="240">
        <v>0</v>
      </c>
      <c r="HZ6" s="240">
        <v>0</v>
      </c>
      <c r="IA6" s="240">
        <v>0</v>
      </c>
      <c r="IB6" s="240">
        <v>0</v>
      </c>
      <c r="IC6" s="240">
        <v>0</v>
      </c>
      <c r="ID6" s="240">
        <v>0</v>
      </c>
      <c r="IE6" s="240">
        <v>0</v>
      </c>
      <c r="IF6" s="240">
        <v>0</v>
      </c>
      <c r="IG6" s="240">
        <v>0</v>
      </c>
      <c r="IH6" s="240">
        <v>0</v>
      </c>
      <c r="II6" s="240">
        <v>0</v>
      </c>
      <c r="IJ6" s="240">
        <v>0</v>
      </c>
      <c r="IK6" s="240">
        <v>0</v>
      </c>
      <c r="IL6" s="240">
        <v>0</v>
      </c>
      <c r="IM6" s="240">
        <v>0</v>
      </c>
      <c r="IN6" s="240">
        <v>0</v>
      </c>
      <c r="IO6" s="240">
        <v>0</v>
      </c>
      <c r="IP6" s="240">
        <v>0</v>
      </c>
      <c r="IQ6" s="240">
        <v>0</v>
      </c>
      <c r="IR6" s="240">
        <v>0</v>
      </c>
      <c r="IS6" s="240">
        <v>0</v>
      </c>
      <c r="IT6" s="240">
        <v>0</v>
      </c>
      <c r="IU6" s="240">
        <v>0</v>
      </c>
      <c r="IV6" s="240">
        <v>0</v>
      </c>
      <c r="IW6" s="240">
        <v>0</v>
      </c>
      <c r="IX6" s="240">
        <v>0</v>
      </c>
      <c r="IY6" s="240">
        <v>0</v>
      </c>
      <c r="IZ6" s="240">
        <v>0</v>
      </c>
    </row>
    <row r="7" spans="1:260" ht="6.75" customHeight="1" thickBot="1" x14ac:dyDescent="0.45">
      <c r="E7" s="245"/>
      <c r="F7" s="245"/>
    </row>
    <row r="8" spans="1:260" ht="35.1" customHeight="1" thickBot="1" x14ac:dyDescent="0.45">
      <c r="C8" s="65" t="s">
        <v>166</v>
      </c>
      <c r="D8" s="66" t="s">
        <v>167</v>
      </c>
      <c r="E8" s="66" t="s">
        <v>168</v>
      </c>
      <c r="F8" s="67" t="s">
        <v>169</v>
      </c>
      <c r="G8" s="68" t="s">
        <v>927</v>
      </c>
      <c r="H8" s="69" t="s">
        <v>171</v>
      </c>
    </row>
    <row r="9" spans="1:260" ht="32.450000000000003" customHeight="1" thickTop="1" x14ac:dyDescent="0.4">
      <c r="C9" s="613" t="s">
        <v>172</v>
      </c>
      <c r="D9" s="70" t="s">
        <v>173</v>
      </c>
      <c r="E9" s="71" t="s">
        <v>174</v>
      </c>
      <c r="F9" s="250"/>
      <c r="G9" s="251"/>
      <c r="H9" s="252"/>
      <c r="J9" s="240">
        <f>IF(F9="",0,1)</f>
        <v>0</v>
      </c>
      <c r="K9" s="616">
        <f>SIGN(SUM(J9:J15))</f>
        <v>0</v>
      </c>
    </row>
    <row r="10" spans="1:260" ht="32.450000000000003" customHeight="1" x14ac:dyDescent="0.4">
      <c r="C10" s="614"/>
      <c r="D10" s="72" t="s">
        <v>175</v>
      </c>
      <c r="E10" s="73" t="s">
        <v>176</v>
      </c>
      <c r="F10" s="253"/>
      <c r="G10" s="254"/>
      <c r="H10" s="255"/>
      <c r="J10" s="240">
        <f t="shared" ref="J10:J78" si="0">IF(F10="",0,1)</f>
        <v>0</v>
      </c>
      <c r="K10" s="616"/>
    </row>
    <row r="11" spans="1:260" ht="32.450000000000003" customHeight="1" x14ac:dyDescent="0.4">
      <c r="C11" s="614"/>
      <c r="D11" s="72" t="s">
        <v>177</v>
      </c>
      <c r="E11" s="73" t="s">
        <v>178</v>
      </c>
      <c r="F11" s="256"/>
      <c r="G11" s="254"/>
      <c r="H11" s="255"/>
      <c r="J11" s="240">
        <f t="shared" si="0"/>
        <v>0</v>
      </c>
      <c r="K11" s="616"/>
    </row>
    <row r="12" spans="1:260" ht="32.450000000000003" customHeight="1" x14ac:dyDescent="0.4">
      <c r="C12" s="614"/>
      <c r="D12" s="72" t="s">
        <v>179</v>
      </c>
      <c r="E12" s="73" t="s">
        <v>180</v>
      </c>
      <c r="F12" s="256"/>
      <c r="G12" s="254"/>
      <c r="H12" s="255"/>
      <c r="J12" s="240">
        <f t="shared" si="0"/>
        <v>0</v>
      </c>
      <c r="K12" s="616"/>
    </row>
    <row r="13" spans="1:260" ht="32.25" customHeight="1" x14ac:dyDescent="0.4">
      <c r="C13" s="614"/>
      <c r="D13" s="72" t="s">
        <v>181</v>
      </c>
      <c r="E13" s="73" t="s">
        <v>182</v>
      </c>
      <c r="F13" s="257"/>
      <c r="G13" s="254"/>
      <c r="H13" s="255"/>
      <c r="J13" s="240">
        <f t="shared" si="0"/>
        <v>0</v>
      </c>
      <c r="K13" s="616"/>
    </row>
    <row r="14" spans="1:260" ht="32.450000000000003" customHeight="1" x14ac:dyDescent="0.4">
      <c r="C14" s="632"/>
      <c r="D14" s="72" t="s">
        <v>183</v>
      </c>
      <c r="E14" s="73" t="s">
        <v>184</v>
      </c>
      <c r="F14" s="256"/>
      <c r="G14" s="254"/>
      <c r="H14" s="255"/>
      <c r="J14" s="240">
        <f t="shared" si="0"/>
        <v>0</v>
      </c>
      <c r="K14" s="616"/>
    </row>
    <row r="15" spans="1:260" ht="32.450000000000003" customHeight="1" thickBot="1" x14ac:dyDescent="0.45">
      <c r="C15" s="615"/>
      <c r="D15" s="74" t="s">
        <v>185</v>
      </c>
      <c r="E15" s="314" t="s">
        <v>186</v>
      </c>
      <c r="F15" s="258"/>
      <c r="G15" s="259"/>
      <c r="H15" s="260"/>
      <c r="J15" s="240">
        <f t="shared" si="0"/>
        <v>0</v>
      </c>
      <c r="K15" s="616"/>
    </row>
    <row r="16" spans="1:260" ht="32.450000000000003" customHeight="1" thickTop="1" x14ac:dyDescent="0.4">
      <c r="C16" s="613" t="s">
        <v>187</v>
      </c>
      <c r="D16" s="70" t="s">
        <v>188</v>
      </c>
      <c r="E16" s="71" t="s">
        <v>679</v>
      </c>
      <c r="F16" s="250"/>
      <c r="G16" s="251"/>
      <c r="H16" s="252"/>
      <c r="J16" s="240">
        <f t="shared" si="0"/>
        <v>0</v>
      </c>
      <c r="K16" s="616">
        <f>SIGN(SUM(J16:J22))</f>
        <v>0</v>
      </c>
    </row>
    <row r="17" spans="3:11" ht="32.450000000000003" customHeight="1" x14ac:dyDescent="0.4">
      <c r="C17" s="617"/>
      <c r="D17" s="72" t="s">
        <v>189</v>
      </c>
      <c r="E17" s="73" t="s">
        <v>672</v>
      </c>
      <c r="F17" s="256"/>
      <c r="G17" s="254"/>
      <c r="H17" s="255"/>
      <c r="J17" s="240">
        <f t="shared" ref="J17:J18" si="1">IF(F17="",0,1)</f>
        <v>0</v>
      </c>
      <c r="K17" s="616"/>
    </row>
    <row r="18" spans="3:11" ht="32.450000000000003" customHeight="1" x14ac:dyDescent="0.4">
      <c r="C18" s="617"/>
      <c r="D18" s="72" t="s">
        <v>190</v>
      </c>
      <c r="E18" s="73" t="s">
        <v>673</v>
      </c>
      <c r="F18" s="256"/>
      <c r="G18" s="254"/>
      <c r="H18" s="255"/>
      <c r="J18" s="240">
        <f t="shared" si="1"/>
        <v>0</v>
      </c>
      <c r="K18" s="616"/>
    </row>
    <row r="19" spans="3:11" ht="32.450000000000003" customHeight="1" x14ac:dyDescent="0.4">
      <c r="C19" s="614"/>
      <c r="D19" s="72" t="s">
        <v>192</v>
      </c>
      <c r="E19" s="73" t="s">
        <v>676</v>
      </c>
      <c r="F19" s="256"/>
      <c r="G19" s="254"/>
      <c r="H19" s="255"/>
      <c r="J19" s="240">
        <f t="shared" si="0"/>
        <v>0</v>
      </c>
      <c r="K19" s="616"/>
    </row>
    <row r="20" spans="3:11" ht="32.450000000000003" customHeight="1" x14ac:dyDescent="0.4">
      <c r="C20" s="614"/>
      <c r="D20" s="72" t="s">
        <v>674</v>
      </c>
      <c r="E20" s="73" t="s">
        <v>191</v>
      </c>
      <c r="F20" s="256"/>
      <c r="G20" s="254"/>
      <c r="H20" s="255"/>
      <c r="J20" s="240">
        <f t="shared" si="0"/>
        <v>0</v>
      </c>
      <c r="K20" s="616"/>
    </row>
    <row r="21" spans="3:11" ht="32.450000000000003" customHeight="1" x14ac:dyDescent="0.4">
      <c r="C21" s="614"/>
      <c r="D21" s="72" t="s">
        <v>675</v>
      </c>
      <c r="E21" s="73" t="s">
        <v>193</v>
      </c>
      <c r="F21" s="256"/>
      <c r="G21" s="254"/>
      <c r="H21" s="255"/>
      <c r="J21" s="240">
        <f t="shared" si="0"/>
        <v>0</v>
      </c>
      <c r="K21" s="616"/>
    </row>
    <row r="22" spans="3:11" ht="32.450000000000003" customHeight="1" thickBot="1" x14ac:dyDescent="0.45">
      <c r="C22" s="615"/>
      <c r="D22" s="74" t="s">
        <v>194</v>
      </c>
      <c r="E22" s="314" t="s">
        <v>186</v>
      </c>
      <c r="F22" s="258"/>
      <c r="G22" s="259"/>
      <c r="H22" s="260"/>
      <c r="J22" s="240">
        <f t="shared" si="0"/>
        <v>0</v>
      </c>
      <c r="K22" s="616"/>
    </row>
    <row r="23" spans="3:11" ht="32.450000000000003" customHeight="1" thickTop="1" x14ac:dyDescent="0.4">
      <c r="C23" s="618" t="s">
        <v>961</v>
      </c>
      <c r="D23" s="334" t="s">
        <v>195</v>
      </c>
      <c r="E23" s="335" t="s">
        <v>196</v>
      </c>
      <c r="F23" s="250"/>
      <c r="G23" s="251"/>
      <c r="H23" s="252"/>
      <c r="J23" s="240">
        <f t="shared" si="0"/>
        <v>0</v>
      </c>
      <c r="K23" s="616">
        <f>SIGN(SUM(J23:J27))</f>
        <v>0</v>
      </c>
    </row>
    <row r="24" spans="3:11" ht="32.450000000000003" customHeight="1" x14ac:dyDescent="0.4">
      <c r="C24" s="614"/>
      <c r="D24" s="336" t="s">
        <v>197</v>
      </c>
      <c r="E24" s="337" t="s">
        <v>198</v>
      </c>
      <c r="F24" s="256"/>
      <c r="G24" s="254"/>
      <c r="H24" s="255"/>
      <c r="J24" s="240">
        <f t="shared" si="0"/>
        <v>0</v>
      </c>
      <c r="K24" s="616"/>
    </row>
    <row r="25" spans="3:11" ht="32.450000000000003" customHeight="1" x14ac:dyDescent="0.4">
      <c r="C25" s="614"/>
      <c r="D25" s="336" t="s">
        <v>199</v>
      </c>
      <c r="E25" s="337" t="s">
        <v>200</v>
      </c>
      <c r="F25" s="256"/>
      <c r="G25" s="254"/>
      <c r="H25" s="255"/>
      <c r="J25" s="240">
        <f t="shared" si="0"/>
        <v>0</v>
      </c>
      <c r="K25" s="616"/>
    </row>
    <row r="26" spans="3:11" ht="32.450000000000003" customHeight="1" x14ac:dyDescent="0.4">
      <c r="C26" s="614"/>
      <c r="D26" s="336" t="s">
        <v>201</v>
      </c>
      <c r="E26" s="337" t="s">
        <v>202</v>
      </c>
      <c r="F26" s="256"/>
      <c r="G26" s="254"/>
      <c r="H26" s="255"/>
      <c r="J26" s="240">
        <f t="shared" si="0"/>
        <v>0</v>
      </c>
      <c r="K26" s="616"/>
    </row>
    <row r="27" spans="3:11" ht="32.450000000000003" customHeight="1" thickBot="1" x14ac:dyDescent="0.45">
      <c r="C27" s="615"/>
      <c r="D27" s="338" t="s">
        <v>203</v>
      </c>
      <c r="E27" s="339" t="s">
        <v>186</v>
      </c>
      <c r="F27" s="258"/>
      <c r="G27" s="259"/>
      <c r="H27" s="260"/>
      <c r="J27" s="240">
        <f t="shared" si="0"/>
        <v>0</v>
      </c>
      <c r="K27" s="616"/>
    </row>
    <row r="28" spans="3:11" ht="32.450000000000003" customHeight="1" thickTop="1" x14ac:dyDescent="0.4">
      <c r="C28" s="620" t="s">
        <v>204</v>
      </c>
      <c r="D28" s="70" t="s">
        <v>205</v>
      </c>
      <c r="E28" s="71" t="s">
        <v>206</v>
      </c>
      <c r="F28" s="250"/>
      <c r="G28" s="251"/>
      <c r="H28" s="252"/>
      <c r="J28" s="240">
        <f t="shared" si="0"/>
        <v>0</v>
      </c>
      <c r="K28" s="607">
        <f>SIGN(SUM(J28:J36))</f>
        <v>0</v>
      </c>
    </row>
    <row r="29" spans="3:11" ht="32.450000000000003" customHeight="1" x14ac:dyDescent="0.4">
      <c r="C29" s="621"/>
      <c r="D29" s="72" t="s">
        <v>207</v>
      </c>
      <c r="E29" s="73" t="s">
        <v>208</v>
      </c>
      <c r="F29" s="256"/>
      <c r="G29" s="254"/>
      <c r="H29" s="255"/>
      <c r="J29" s="240">
        <f t="shared" si="0"/>
        <v>0</v>
      </c>
      <c r="K29" s="608"/>
    </row>
    <row r="30" spans="3:11" ht="32.450000000000003" customHeight="1" x14ac:dyDescent="0.4">
      <c r="C30" s="621"/>
      <c r="D30" s="72" t="s">
        <v>209</v>
      </c>
      <c r="E30" s="73" t="s">
        <v>210</v>
      </c>
      <c r="F30" s="256"/>
      <c r="G30" s="254"/>
      <c r="H30" s="255"/>
      <c r="J30" s="240">
        <f t="shared" si="0"/>
        <v>0</v>
      </c>
      <c r="K30" s="608"/>
    </row>
    <row r="31" spans="3:11" ht="32.450000000000003" customHeight="1" x14ac:dyDescent="0.4">
      <c r="C31" s="621"/>
      <c r="D31" s="72" t="s">
        <v>211</v>
      </c>
      <c r="E31" s="73" t="s">
        <v>212</v>
      </c>
      <c r="F31" s="256"/>
      <c r="G31" s="254"/>
      <c r="H31" s="255"/>
      <c r="J31" s="240">
        <f t="shared" si="0"/>
        <v>0</v>
      </c>
      <c r="K31" s="608"/>
    </row>
    <row r="32" spans="3:11" ht="32.450000000000003" customHeight="1" x14ac:dyDescent="0.4">
      <c r="C32" s="621"/>
      <c r="D32" s="72" t="s">
        <v>213</v>
      </c>
      <c r="E32" s="73" t="s">
        <v>677</v>
      </c>
      <c r="F32" s="256"/>
      <c r="G32" s="254"/>
      <c r="H32" s="255"/>
      <c r="J32" s="240">
        <f t="shared" si="0"/>
        <v>0</v>
      </c>
      <c r="K32" s="608"/>
    </row>
    <row r="33" spans="3:11" ht="32.450000000000003" customHeight="1" x14ac:dyDescent="0.4">
      <c r="C33" s="621"/>
      <c r="D33" s="72" t="s">
        <v>214</v>
      </c>
      <c r="E33" s="73" t="s">
        <v>215</v>
      </c>
      <c r="F33" s="256"/>
      <c r="G33" s="254"/>
      <c r="H33" s="255"/>
      <c r="J33" s="240">
        <f t="shared" si="0"/>
        <v>0</v>
      </c>
      <c r="K33" s="608"/>
    </row>
    <row r="34" spans="3:11" ht="32.450000000000003" customHeight="1" x14ac:dyDescent="0.4">
      <c r="C34" s="621"/>
      <c r="D34" s="72" t="s">
        <v>216</v>
      </c>
      <c r="E34" s="73" t="s">
        <v>217</v>
      </c>
      <c r="F34" s="256"/>
      <c r="G34" s="254"/>
      <c r="H34" s="255"/>
      <c r="J34" s="240">
        <f t="shared" si="0"/>
        <v>0</v>
      </c>
      <c r="K34" s="608"/>
    </row>
    <row r="35" spans="3:11" ht="32.450000000000003" customHeight="1" x14ac:dyDescent="0.4">
      <c r="C35" s="621"/>
      <c r="D35" s="72" t="s">
        <v>218</v>
      </c>
      <c r="E35" s="73" t="s">
        <v>219</v>
      </c>
      <c r="F35" s="256"/>
      <c r="G35" s="254"/>
      <c r="H35" s="255"/>
      <c r="J35" s="240">
        <f t="shared" si="0"/>
        <v>0</v>
      </c>
      <c r="K35" s="608"/>
    </row>
    <row r="36" spans="3:11" ht="32.450000000000003" customHeight="1" thickBot="1" x14ac:dyDescent="0.45">
      <c r="C36" s="622"/>
      <c r="D36" s="74" t="s">
        <v>220</v>
      </c>
      <c r="E36" s="314" t="s">
        <v>186</v>
      </c>
      <c r="F36" s="258"/>
      <c r="G36" s="259"/>
      <c r="H36" s="260"/>
      <c r="J36" s="240">
        <f t="shared" si="0"/>
        <v>0</v>
      </c>
      <c r="K36" s="609"/>
    </row>
    <row r="37" spans="3:11" ht="32.450000000000003" customHeight="1" thickTop="1" x14ac:dyDescent="0.4">
      <c r="C37" s="619" t="s">
        <v>221</v>
      </c>
      <c r="D37" s="70" t="s">
        <v>222</v>
      </c>
      <c r="E37" s="71" t="s">
        <v>223</v>
      </c>
      <c r="F37" s="250"/>
      <c r="G37" s="251"/>
      <c r="H37" s="252"/>
      <c r="J37" s="240">
        <f t="shared" si="0"/>
        <v>0</v>
      </c>
      <c r="K37" s="607">
        <f>SIGN(SUM(J37:J44))</f>
        <v>0</v>
      </c>
    </row>
    <row r="38" spans="3:11" ht="32.450000000000003" customHeight="1" x14ac:dyDescent="0.4">
      <c r="C38" s="611"/>
      <c r="D38" s="72" t="s">
        <v>224</v>
      </c>
      <c r="E38" s="73" t="s">
        <v>225</v>
      </c>
      <c r="F38" s="256"/>
      <c r="G38" s="254"/>
      <c r="H38" s="255"/>
      <c r="J38" s="240">
        <f t="shared" si="0"/>
        <v>0</v>
      </c>
      <c r="K38" s="608"/>
    </row>
    <row r="39" spans="3:11" ht="32.450000000000003" customHeight="1" x14ac:dyDescent="0.4">
      <c r="C39" s="611"/>
      <c r="D39" s="72" t="s">
        <v>226</v>
      </c>
      <c r="E39" s="73" t="s">
        <v>227</v>
      </c>
      <c r="F39" s="256"/>
      <c r="G39" s="254"/>
      <c r="H39" s="255"/>
      <c r="J39" s="240">
        <f t="shared" si="0"/>
        <v>0</v>
      </c>
      <c r="K39" s="608"/>
    </row>
    <row r="40" spans="3:11" ht="32.450000000000003" customHeight="1" x14ac:dyDescent="0.4">
      <c r="C40" s="611"/>
      <c r="D40" s="72" t="s">
        <v>228</v>
      </c>
      <c r="E40" s="73" t="s">
        <v>231</v>
      </c>
      <c r="F40" s="256"/>
      <c r="G40" s="254"/>
      <c r="H40" s="255"/>
      <c r="J40" s="240">
        <f t="shared" si="0"/>
        <v>0</v>
      </c>
      <c r="K40" s="608"/>
    </row>
    <row r="41" spans="3:11" ht="32.450000000000003" customHeight="1" x14ac:dyDescent="0.4">
      <c r="C41" s="611"/>
      <c r="D41" s="72" t="s">
        <v>229</v>
      </c>
      <c r="E41" s="73" t="s">
        <v>233</v>
      </c>
      <c r="F41" s="256"/>
      <c r="G41" s="254"/>
      <c r="H41" s="255"/>
      <c r="J41" s="240">
        <f t="shared" si="0"/>
        <v>0</v>
      </c>
      <c r="K41" s="608"/>
    </row>
    <row r="42" spans="3:11" ht="32.450000000000003" customHeight="1" x14ac:dyDescent="0.4">
      <c r="C42" s="611"/>
      <c r="D42" s="72" t="s">
        <v>230</v>
      </c>
      <c r="E42" s="73" t="s">
        <v>234</v>
      </c>
      <c r="F42" s="256"/>
      <c r="G42" s="254"/>
      <c r="H42" s="255"/>
      <c r="J42" s="240">
        <f t="shared" si="0"/>
        <v>0</v>
      </c>
      <c r="K42" s="608"/>
    </row>
    <row r="43" spans="3:11" ht="32.450000000000003" customHeight="1" x14ac:dyDescent="0.4">
      <c r="C43" s="611"/>
      <c r="D43" s="72" t="s">
        <v>232</v>
      </c>
      <c r="E43" s="73" t="s">
        <v>235</v>
      </c>
      <c r="F43" s="256"/>
      <c r="G43" s="254"/>
      <c r="H43" s="255"/>
      <c r="J43" s="240">
        <f t="shared" si="0"/>
        <v>0</v>
      </c>
      <c r="K43" s="608"/>
    </row>
    <row r="44" spans="3:11" ht="32.450000000000003" customHeight="1" thickBot="1" x14ac:dyDescent="0.45">
      <c r="C44" s="612"/>
      <c r="D44" s="74" t="s">
        <v>236</v>
      </c>
      <c r="E44" s="314" t="s">
        <v>186</v>
      </c>
      <c r="F44" s="258"/>
      <c r="G44" s="259"/>
      <c r="H44" s="260"/>
      <c r="J44" s="240">
        <f t="shared" si="0"/>
        <v>0</v>
      </c>
      <c r="K44" s="609"/>
    </row>
    <row r="45" spans="3:11" ht="32.450000000000003" customHeight="1" thickTop="1" x14ac:dyDescent="0.4">
      <c r="C45" s="613" t="s">
        <v>237</v>
      </c>
      <c r="D45" s="70" t="s">
        <v>238</v>
      </c>
      <c r="E45" s="71" t="s">
        <v>239</v>
      </c>
      <c r="F45" s="250"/>
      <c r="G45" s="251"/>
      <c r="H45" s="252"/>
      <c r="J45" s="240">
        <f t="shared" si="0"/>
        <v>0</v>
      </c>
      <c r="K45" s="607">
        <f>SIGN(SUM(J45:J49))</f>
        <v>0</v>
      </c>
    </row>
    <row r="46" spans="3:11" ht="32.450000000000003" customHeight="1" x14ac:dyDescent="0.4">
      <c r="C46" s="614"/>
      <c r="D46" s="72" t="s">
        <v>240</v>
      </c>
      <c r="E46" s="73" t="s">
        <v>241</v>
      </c>
      <c r="F46" s="256"/>
      <c r="G46" s="254"/>
      <c r="H46" s="255"/>
      <c r="J46" s="240">
        <f t="shared" si="0"/>
        <v>0</v>
      </c>
      <c r="K46" s="608"/>
    </row>
    <row r="47" spans="3:11" ht="32.450000000000003" customHeight="1" x14ac:dyDescent="0.4">
      <c r="C47" s="614"/>
      <c r="D47" s="72" t="s">
        <v>242</v>
      </c>
      <c r="E47" s="73" t="s">
        <v>243</v>
      </c>
      <c r="F47" s="256"/>
      <c r="G47" s="254"/>
      <c r="H47" s="255"/>
      <c r="J47" s="240">
        <f t="shared" si="0"/>
        <v>0</v>
      </c>
      <c r="K47" s="608"/>
    </row>
    <row r="48" spans="3:11" ht="32.450000000000003" customHeight="1" x14ac:dyDescent="0.4">
      <c r="C48" s="614"/>
      <c r="D48" s="72" t="s">
        <v>244</v>
      </c>
      <c r="E48" s="73" t="s">
        <v>245</v>
      </c>
      <c r="F48" s="256"/>
      <c r="G48" s="254"/>
      <c r="H48" s="255"/>
      <c r="J48" s="240">
        <f t="shared" si="0"/>
        <v>0</v>
      </c>
      <c r="K48" s="608"/>
    </row>
    <row r="49" spans="3:11" ht="32.450000000000003" customHeight="1" thickBot="1" x14ac:dyDescent="0.45">
      <c r="C49" s="615"/>
      <c r="D49" s="74" t="s">
        <v>246</v>
      </c>
      <c r="E49" s="314" t="s">
        <v>247</v>
      </c>
      <c r="F49" s="258"/>
      <c r="G49" s="259"/>
      <c r="H49" s="260"/>
      <c r="J49" s="240">
        <f t="shared" si="0"/>
        <v>0</v>
      </c>
      <c r="K49" s="609"/>
    </row>
    <row r="50" spans="3:11" ht="32.450000000000003" customHeight="1" thickTop="1" x14ac:dyDescent="0.4">
      <c r="C50" s="613" t="s">
        <v>248</v>
      </c>
      <c r="D50" s="70" t="s">
        <v>249</v>
      </c>
      <c r="E50" s="71" t="s">
        <v>250</v>
      </c>
      <c r="F50" s="250"/>
      <c r="G50" s="251"/>
      <c r="H50" s="252"/>
      <c r="J50" s="240">
        <f t="shared" si="0"/>
        <v>0</v>
      </c>
      <c r="K50" s="616">
        <f>SIGN(SUM(J50:J55))</f>
        <v>0</v>
      </c>
    </row>
    <row r="51" spans="3:11" ht="32.450000000000003" customHeight="1" x14ac:dyDescent="0.4">
      <c r="C51" s="614"/>
      <c r="D51" s="72" t="s">
        <v>251</v>
      </c>
      <c r="E51" s="73" t="s">
        <v>252</v>
      </c>
      <c r="F51" s="256"/>
      <c r="G51" s="254"/>
      <c r="H51" s="255"/>
      <c r="J51" s="240">
        <f t="shared" si="0"/>
        <v>0</v>
      </c>
      <c r="K51" s="616"/>
    </row>
    <row r="52" spans="3:11" ht="32.450000000000003" customHeight="1" x14ac:dyDescent="0.4">
      <c r="C52" s="614"/>
      <c r="D52" s="72" t="s">
        <v>253</v>
      </c>
      <c r="E52" s="73" t="s">
        <v>254</v>
      </c>
      <c r="F52" s="256"/>
      <c r="G52" s="254"/>
      <c r="H52" s="255"/>
      <c r="J52" s="240">
        <f t="shared" si="0"/>
        <v>0</v>
      </c>
      <c r="K52" s="616"/>
    </row>
    <row r="53" spans="3:11" ht="32.450000000000003" customHeight="1" x14ac:dyDescent="0.4">
      <c r="C53" s="614"/>
      <c r="D53" s="72" t="s">
        <v>255</v>
      </c>
      <c r="E53" s="73" t="s">
        <v>256</v>
      </c>
      <c r="F53" s="256"/>
      <c r="G53" s="254"/>
      <c r="H53" s="255"/>
      <c r="J53" s="240">
        <f t="shared" si="0"/>
        <v>0</v>
      </c>
      <c r="K53" s="616"/>
    </row>
    <row r="54" spans="3:11" ht="32.450000000000003" customHeight="1" x14ac:dyDescent="0.4">
      <c r="C54" s="614"/>
      <c r="D54" s="72" t="s">
        <v>257</v>
      </c>
      <c r="E54" s="73" t="s">
        <v>258</v>
      </c>
      <c r="F54" s="256"/>
      <c r="G54" s="254"/>
      <c r="H54" s="255"/>
      <c r="J54" s="240">
        <f t="shared" si="0"/>
        <v>0</v>
      </c>
      <c r="K54" s="616"/>
    </row>
    <row r="55" spans="3:11" ht="32.450000000000003" customHeight="1" thickBot="1" x14ac:dyDescent="0.45">
      <c r="C55" s="615"/>
      <c r="D55" s="74" t="s">
        <v>259</v>
      </c>
      <c r="E55" s="314" t="s">
        <v>186</v>
      </c>
      <c r="F55" s="258"/>
      <c r="G55" s="259"/>
      <c r="H55" s="260"/>
      <c r="J55" s="240">
        <f t="shared" si="0"/>
        <v>0</v>
      </c>
      <c r="K55" s="616"/>
    </row>
    <row r="56" spans="3:11" ht="32.450000000000003" customHeight="1" thickTop="1" x14ac:dyDescent="0.4">
      <c r="C56" s="619" t="s">
        <v>260</v>
      </c>
      <c r="D56" s="70" t="s">
        <v>261</v>
      </c>
      <c r="E56" s="71" t="s">
        <v>262</v>
      </c>
      <c r="F56" s="250"/>
      <c r="G56" s="251"/>
      <c r="H56" s="252"/>
      <c r="J56" s="240">
        <f t="shared" si="0"/>
        <v>0</v>
      </c>
      <c r="K56" s="616">
        <f>SIGN(SUM(J56:J60))</f>
        <v>0</v>
      </c>
    </row>
    <row r="57" spans="3:11" ht="32.450000000000003" customHeight="1" x14ac:dyDescent="0.4">
      <c r="C57" s="611"/>
      <c r="D57" s="72" t="s">
        <v>263</v>
      </c>
      <c r="E57" s="73" t="s">
        <v>264</v>
      </c>
      <c r="F57" s="256"/>
      <c r="G57" s="254"/>
      <c r="H57" s="255"/>
      <c r="J57" s="240">
        <f t="shared" si="0"/>
        <v>0</v>
      </c>
      <c r="K57" s="616"/>
    </row>
    <row r="58" spans="3:11" ht="32.450000000000003" customHeight="1" x14ac:dyDescent="0.4">
      <c r="C58" s="611"/>
      <c r="D58" s="72" t="s">
        <v>265</v>
      </c>
      <c r="E58" s="73" t="s">
        <v>266</v>
      </c>
      <c r="F58" s="256"/>
      <c r="G58" s="254"/>
      <c r="H58" s="255"/>
      <c r="J58" s="240">
        <f t="shared" si="0"/>
        <v>0</v>
      </c>
      <c r="K58" s="616"/>
    </row>
    <row r="59" spans="3:11" ht="32.450000000000003" customHeight="1" x14ac:dyDescent="0.4">
      <c r="C59" s="611"/>
      <c r="D59" s="72" t="s">
        <v>267</v>
      </c>
      <c r="E59" s="73" t="s">
        <v>268</v>
      </c>
      <c r="F59" s="256"/>
      <c r="G59" s="254"/>
      <c r="H59" s="255"/>
      <c r="J59" s="240">
        <f t="shared" si="0"/>
        <v>0</v>
      </c>
      <c r="K59" s="616"/>
    </row>
    <row r="60" spans="3:11" ht="32.450000000000003" customHeight="1" thickBot="1" x14ac:dyDescent="0.45">
      <c r="C60" s="612"/>
      <c r="D60" s="74" t="s">
        <v>269</v>
      </c>
      <c r="E60" s="314" t="s">
        <v>186</v>
      </c>
      <c r="F60" s="258"/>
      <c r="G60" s="259"/>
      <c r="H60" s="260"/>
      <c r="J60" s="240">
        <f t="shared" si="0"/>
        <v>0</v>
      </c>
      <c r="K60" s="616"/>
    </row>
    <row r="61" spans="3:11" ht="32.450000000000003" customHeight="1" thickTop="1" x14ac:dyDescent="0.4">
      <c r="C61" s="619" t="s">
        <v>270</v>
      </c>
      <c r="D61" s="70" t="s">
        <v>271</v>
      </c>
      <c r="E61" s="71" t="s">
        <v>272</v>
      </c>
      <c r="F61" s="250"/>
      <c r="G61" s="251"/>
      <c r="H61" s="252"/>
      <c r="J61" s="240">
        <f t="shared" si="0"/>
        <v>0</v>
      </c>
      <c r="K61" s="607">
        <f>SIGN(SUM(J61:J73))</f>
        <v>0</v>
      </c>
    </row>
    <row r="62" spans="3:11" ht="32.450000000000003" customHeight="1" x14ac:dyDescent="0.4">
      <c r="C62" s="611"/>
      <c r="D62" s="72" t="s">
        <v>273</v>
      </c>
      <c r="E62" s="73" t="s">
        <v>274</v>
      </c>
      <c r="F62" s="256"/>
      <c r="G62" s="254"/>
      <c r="H62" s="255"/>
      <c r="J62" s="240">
        <f t="shared" si="0"/>
        <v>0</v>
      </c>
      <c r="K62" s="608"/>
    </row>
    <row r="63" spans="3:11" ht="32.450000000000003" customHeight="1" x14ac:dyDescent="0.4">
      <c r="C63" s="611"/>
      <c r="D63" s="72" t="s">
        <v>275</v>
      </c>
      <c r="E63" s="73" t="s">
        <v>276</v>
      </c>
      <c r="F63" s="256"/>
      <c r="G63" s="254"/>
      <c r="H63" s="255"/>
      <c r="J63" s="240">
        <f t="shared" si="0"/>
        <v>0</v>
      </c>
      <c r="K63" s="608"/>
    </row>
    <row r="64" spans="3:11" ht="32.450000000000003" customHeight="1" x14ac:dyDescent="0.4">
      <c r="C64" s="611"/>
      <c r="D64" s="72" t="s">
        <v>277</v>
      </c>
      <c r="E64" s="73" t="s">
        <v>278</v>
      </c>
      <c r="F64" s="256"/>
      <c r="G64" s="254"/>
      <c r="H64" s="255"/>
      <c r="J64" s="240">
        <f t="shared" si="0"/>
        <v>0</v>
      </c>
      <c r="K64" s="608"/>
    </row>
    <row r="65" spans="3:11" ht="32.450000000000003" customHeight="1" x14ac:dyDescent="0.4">
      <c r="C65" s="611"/>
      <c r="D65" s="72" t="s">
        <v>279</v>
      </c>
      <c r="E65" s="73" t="s">
        <v>280</v>
      </c>
      <c r="F65" s="256"/>
      <c r="G65" s="254"/>
      <c r="H65" s="255"/>
      <c r="J65" s="240">
        <f t="shared" si="0"/>
        <v>0</v>
      </c>
      <c r="K65" s="608"/>
    </row>
    <row r="66" spans="3:11" ht="32.450000000000003" customHeight="1" x14ac:dyDescent="0.4">
      <c r="C66" s="611"/>
      <c r="D66" s="72" t="s">
        <v>281</v>
      </c>
      <c r="E66" s="73" t="s">
        <v>282</v>
      </c>
      <c r="F66" s="256"/>
      <c r="G66" s="254"/>
      <c r="H66" s="255"/>
      <c r="J66" s="240">
        <f t="shared" si="0"/>
        <v>0</v>
      </c>
      <c r="K66" s="608"/>
    </row>
    <row r="67" spans="3:11" ht="32.450000000000003" customHeight="1" x14ac:dyDescent="0.4">
      <c r="C67" s="611"/>
      <c r="D67" s="72" t="s">
        <v>283</v>
      </c>
      <c r="E67" s="73" t="s">
        <v>284</v>
      </c>
      <c r="F67" s="256"/>
      <c r="G67" s="254"/>
      <c r="H67" s="255"/>
      <c r="J67" s="240">
        <f t="shared" si="0"/>
        <v>0</v>
      </c>
      <c r="K67" s="608"/>
    </row>
    <row r="68" spans="3:11" ht="32.450000000000003" customHeight="1" x14ac:dyDescent="0.4">
      <c r="C68" s="611"/>
      <c r="D68" s="72" t="s">
        <v>285</v>
      </c>
      <c r="E68" s="73" t="s">
        <v>286</v>
      </c>
      <c r="F68" s="256"/>
      <c r="G68" s="254"/>
      <c r="H68" s="255"/>
      <c r="J68" s="240">
        <f t="shared" si="0"/>
        <v>0</v>
      </c>
      <c r="K68" s="608"/>
    </row>
    <row r="69" spans="3:11" ht="32.450000000000003" customHeight="1" x14ac:dyDescent="0.4">
      <c r="C69" s="611"/>
      <c r="D69" s="72" t="s">
        <v>287</v>
      </c>
      <c r="E69" s="73" t="s">
        <v>288</v>
      </c>
      <c r="F69" s="256"/>
      <c r="G69" s="254"/>
      <c r="H69" s="255"/>
      <c r="J69" s="240">
        <f t="shared" si="0"/>
        <v>0</v>
      </c>
      <c r="K69" s="608"/>
    </row>
    <row r="70" spans="3:11" ht="32.450000000000003" customHeight="1" x14ac:dyDescent="0.4">
      <c r="C70" s="611"/>
      <c r="D70" s="72" t="s">
        <v>289</v>
      </c>
      <c r="E70" s="73" t="s">
        <v>290</v>
      </c>
      <c r="F70" s="256"/>
      <c r="G70" s="254"/>
      <c r="H70" s="255"/>
      <c r="J70" s="240">
        <f t="shared" si="0"/>
        <v>0</v>
      </c>
      <c r="K70" s="608"/>
    </row>
    <row r="71" spans="3:11" ht="32.450000000000003" customHeight="1" x14ac:dyDescent="0.4">
      <c r="C71" s="611"/>
      <c r="D71" s="72" t="s">
        <v>291</v>
      </c>
      <c r="E71" s="73" t="s">
        <v>292</v>
      </c>
      <c r="F71" s="256"/>
      <c r="G71" s="254"/>
      <c r="H71" s="255"/>
      <c r="J71" s="240">
        <f t="shared" si="0"/>
        <v>0</v>
      </c>
      <c r="K71" s="608"/>
    </row>
    <row r="72" spans="3:11" ht="32.450000000000003" customHeight="1" x14ac:dyDescent="0.4">
      <c r="C72" s="611"/>
      <c r="D72" s="72" t="s">
        <v>293</v>
      </c>
      <c r="E72" s="73" t="s">
        <v>294</v>
      </c>
      <c r="F72" s="256"/>
      <c r="G72" s="254"/>
      <c r="H72" s="255"/>
      <c r="J72" s="240">
        <f t="shared" si="0"/>
        <v>0</v>
      </c>
      <c r="K72" s="608"/>
    </row>
    <row r="73" spans="3:11" ht="32.450000000000003" customHeight="1" thickBot="1" x14ac:dyDescent="0.45">
      <c r="C73" s="612"/>
      <c r="D73" s="74" t="s">
        <v>295</v>
      </c>
      <c r="E73" s="314" t="s">
        <v>186</v>
      </c>
      <c r="F73" s="258"/>
      <c r="G73" s="259"/>
      <c r="H73" s="260"/>
      <c r="J73" s="240">
        <f t="shared" si="0"/>
        <v>0</v>
      </c>
      <c r="K73" s="609"/>
    </row>
    <row r="74" spans="3:11" ht="32.450000000000003" customHeight="1" thickTop="1" x14ac:dyDescent="0.4">
      <c r="C74" s="613" t="s">
        <v>296</v>
      </c>
      <c r="D74" s="70" t="s">
        <v>297</v>
      </c>
      <c r="E74" s="71" t="s">
        <v>298</v>
      </c>
      <c r="F74" s="250"/>
      <c r="G74" s="251"/>
      <c r="H74" s="252"/>
      <c r="J74" s="240">
        <f t="shared" si="0"/>
        <v>0</v>
      </c>
      <c r="K74" s="616">
        <f>SIGN(SUM(J74:J81))</f>
        <v>0</v>
      </c>
    </row>
    <row r="75" spans="3:11" ht="32.450000000000003" customHeight="1" x14ac:dyDescent="0.4">
      <c r="C75" s="617"/>
      <c r="D75" s="72" t="s">
        <v>299</v>
      </c>
      <c r="E75" s="73" t="s">
        <v>300</v>
      </c>
      <c r="F75" s="256"/>
      <c r="G75" s="254"/>
      <c r="H75" s="255"/>
      <c r="J75" s="240">
        <f t="shared" si="0"/>
        <v>0</v>
      </c>
      <c r="K75" s="616"/>
    </row>
    <row r="76" spans="3:11" ht="32.450000000000003" customHeight="1" x14ac:dyDescent="0.4">
      <c r="C76" s="614"/>
      <c r="D76" s="72" t="s">
        <v>301</v>
      </c>
      <c r="E76" s="73" t="s">
        <v>302</v>
      </c>
      <c r="F76" s="256"/>
      <c r="G76" s="254"/>
      <c r="H76" s="255"/>
      <c r="J76" s="240">
        <f t="shared" si="0"/>
        <v>0</v>
      </c>
      <c r="K76" s="616"/>
    </row>
    <row r="77" spans="3:11" ht="32.450000000000003" customHeight="1" x14ac:dyDescent="0.4">
      <c r="C77" s="614"/>
      <c r="D77" s="72" t="s">
        <v>303</v>
      </c>
      <c r="E77" s="73" t="s">
        <v>296</v>
      </c>
      <c r="F77" s="256"/>
      <c r="G77" s="254"/>
      <c r="H77" s="255"/>
      <c r="J77" s="240">
        <f t="shared" si="0"/>
        <v>0</v>
      </c>
      <c r="K77" s="616"/>
    </row>
    <row r="78" spans="3:11" ht="32.450000000000003" customHeight="1" x14ac:dyDescent="0.4">
      <c r="C78" s="614"/>
      <c r="D78" s="72" t="s">
        <v>304</v>
      </c>
      <c r="E78" s="73" t="s">
        <v>305</v>
      </c>
      <c r="F78" s="256"/>
      <c r="G78" s="254"/>
      <c r="H78" s="255"/>
      <c r="J78" s="240">
        <f t="shared" si="0"/>
        <v>0</v>
      </c>
      <c r="K78" s="616"/>
    </row>
    <row r="79" spans="3:11" ht="32.450000000000003" customHeight="1" x14ac:dyDescent="0.4">
      <c r="C79" s="614"/>
      <c r="D79" s="72" t="s">
        <v>306</v>
      </c>
      <c r="E79" s="73" t="s">
        <v>307</v>
      </c>
      <c r="F79" s="256"/>
      <c r="G79" s="254"/>
      <c r="H79" s="255"/>
      <c r="J79" s="240">
        <f t="shared" ref="J79:J132" si="2">IF(F79="",0,1)</f>
        <v>0</v>
      </c>
      <c r="K79" s="616"/>
    </row>
    <row r="80" spans="3:11" ht="32.450000000000003" customHeight="1" x14ac:dyDescent="0.4">
      <c r="C80" s="614"/>
      <c r="D80" s="72" t="s">
        <v>308</v>
      </c>
      <c r="E80" s="73" t="s">
        <v>309</v>
      </c>
      <c r="F80" s="256"/>
      <c r="G80" s="254"/>
      <c r="H80" s="255"/>
      <c r="J80" s="240">
        <f t="shared" si="2"/>
        <v>0</v>
      </c>
      <c r="K80" s="616"/>
    </row>
    <row r="81" spans="3:11" ht="32.450000000000003" customHeight="1" thickBot="1" x14ac:dyDescent="0.45">
      <c r="C81" s="615"/>
      <c r="D81" s="74" t="s">
        <v>310</v>
      </c>
      <c r="E81" s="314" t="s">
        <v>186</v>
      </c>
      <c r="F81" s="258"/>
      <c r="G81" s="259"/>
      <c r="H81" s="260"/>
      <c r="J81" s="240">
        <f t="shared" si="2"/>
        <v>0</v>
      </c>
      <c r="K81" s="616"/>
    </row>
    <row r="82" spans="3:11" ht="32.450000000000003" customHeight="1" thickTop="1" x14ac:dyDescent="0.4">
      <c r="C82" s="618" t="s">
        <v>962</v>
      </c>
      <c r="D82" s="334" t="s">
        <v>311</v>
      </c>
      <c r="E82" s="335" t="s">
        <v>312</v>
      </c>
      <c r="F82" s="250"/>
      <c r="G82" s="251"/>
      <c r="H82" s="252"/>
      <c r="J82" s="240">
        <f t="shared" si="2"/>
        <v>0</v>
      </c>
      <c r="K82" s="616">
        <f>SIGN(SUM(J82:J91))</f>
        <v>0</v>
      </c>
    </row>
    <row r="83" spans="3:11" ht="32.450000000000003" customHeight="1" x14ac:dyDescent="0.4">
      <c r="C83" s="614"/>
      <c r="D83" s="336" t="s">
        <v>313</v>
      </c>
      <c r="E83" s="337" t="s">
        <v>314</v>
      </c>
      <c r="F83" s="256"/>
      <c r="G83" s="254"/>
      <c r="H83" s="255"/>
      <c r="J83" s="240">
        <f t="shared" si="2"/>
        <v>0</v>
      </c>
      <c r="K83" s="616"/>
    </row>
    <row r="84" spans="3:11" ht="32.450000000000003" customHeight="1" x14ac:dyDescent="0.4">
      <c r="C84" s="614"/>
      <c r="D84" s="336" t="s">
        <v>315</v>
      </c>
      <c r="E84" s="337" t="s">
        <v>316</v>
      </c>
      <c r="F84" s="256"/>
      <c r="G84" s="254"/>
      <c r="H84" s="255"/>
      <c r="J84" s="240">
        <f t="shared" si="2"/>
        <v>0</v>
      </c>
      <c r="K84" s="616"/>
    </row>
    <row r="85" spans="3:11" ht="32.450000000000003" customHeight="1" x14ac:dyDescent="0.4">
      <c r="C85" s="614"/>
      <c r="D85" s="336" t="s">
        <v>317</v>
      </c>
      <c r="E85" s="337" t="s">
        <v>318</v>
      </c>
      <c r="F85" s="256"/>
      <c r="G85" s="254"/>
      <c r="H85" s="255"/>
      <c r="J85" s="240">
        <f t="shared" si="2"/>
        <v>0</v>
      </c>
      <c r="K85" s="616"/>
    </row>
    <row r="86" spans="3:11" ht="32.450000000000003" customHeight="1" x14ac:dyDescent="0.4">
      <c r="C86" s="614"/>
      <c r="D86" s="336" t="s">
        <v>319</v>
      </c>
      <c r="E86" s="340" t="s">
        <v>320</v>
      </c>
      <c r="F86" s="256"/>
      <c r="G86" s="254"/>
      <c r="H86" s="255"/>
      <c r="J86" s="240">
        <f t="shared" si="2"/>
        <v>0</v>
      </c>
      <c r="K86" s="616"/>
    </row>
    <row r="87" spans="3:11" ht="32.450000000000003" customHeight="1" x14ac:dyDescent="0.4">
      <c r="C87" s="614"/>
      <c r="D87" s="336" t="s">
        <v>321</v>
      </c>
      <c r="E87" s="337" t="s">
        <v>322</v>
      </c>
      <c r="F87" s="256"/>
      <c r="G87" s="254"/>
      <c r="H87" s="255"/>
      <c r="J87" s="240">
        <f t="shared" si="2"/>
        <v>0</v>
      </c>
      <c r="K87" s="616"/>
    </row>
    <row r="88" spans="3:11" ht="32.450000000000003" customHeight="1" x14ac:dyDescent="0.4">
      <c r="C88" s="614"/>
      <c r="D88" s="336" t="s">
        <v>323</v>
      </c>
      <c r="E88" s="337" t="s">
        <v>324</v>
      </c>
      <c r="F88" s="256"/>
      <c r="G88" s="254"/>
      <c r="H88" s="255"/>
      <c r="J88" s="240">
        <f t="shared" si="2"/>
        <v>0</v>
      </c>
      <c r="K88" s="616"/>
    </row>
    <row r="89" spans="3:11" ht="32.450000000000003" customHeight="1" x14ac:dyDescent="0.4">
      <c r="C89" s="614"/>
      <c r="D89" s="336" t="s">
        <v>325</v>
      </c>
      <c r="E89" s="337" t="s">
        <v>326</v>
      </c>
      <c r="F89" s="256"/>
      <c r="G89" s="254"/>
      <c r="H89" s="255"/>
      <c r="J89" s="240">
        <f t="shared" si="2"/>
        <v>0</v>
      </c>
      <c r="K89" s="616"/>
    </row>
    <row r="90" spans="3:11" ht="32.450000000000003" customHeight="1" x14ac:dyDescent="0.4">
      <c r="C90" s="614"/>
      <c r="D90" s="336" t="s">
        <v>327</v>
      </c>
      <c r="E90" s="337" t="s">
        <v>328</v>
      </c>
      <c r="F90" s="256"/>
      <c r="G90" s="254"/>
      <c r="H90" s="255"/>
      <c r="J90" s="240">
        <f t="shared" si="2"/>
        <v>0</v>
      </c>
      <c r="K90" s="616"/>
    </row>
    <row r="91" spans="3:11" ht="32.450000000000003" customHeight="1" thickBot="1" x14ac:dyDescent="0.45">
      <c r="C91" s="615"/>
      <c r="D91" s="338" t="s">
        <v>329</v>
      </c>
      <c r="E91" s="339" t="s">
        <v>186</v>
      </c>
      <c r="F91" s="258"/>
      <c r="G91" s="259"/>
      <c r="H91" s="260"/>
      <c r="J91" s="240">
        <f t="shared" si="2"/>
        <v>0</v>
      </c>
      <c r="K91" s="616"/>
    </row>
    <row r="92" spans="3:11" ht="32.450000000000003" customHeight="1" thickTop="1" x14ac:dyDescent="0.4">
      <c r="C92" s="618" t="s">
        <v>840</v>
      </c>
      <c r="D92" s="334" t="s">
        <v>330</v>
      </c>
      <c r="E92" s="335" t="s">
        <v>331</v>
      </c>
      <c r="F92" s="250"/>
      <c r="G92" s="251"/>
      <c r="H92" s="252"/>
      <c r="J92" s="240">
        <f t="shared" si="2"/>
        <v>0</v>
      </c>
      <c r="K92" s="616">
        <f>SIGN(SUM(J92:J95))</f>
        <v>0</v>
      </c>
    </row>
    <row r="93" spans="3:11" ht="32.450000000000003" customHeight="1" x14ac:dyDescent="0.4">
      <c r="C93" s="614"/>
      <c r="D93" s="336" t="s">
        <v>332</v>
      </c>
      <c r="E93" s="337" t="s">
        <v>333</v>
      </c>
      <c r="F93" s="256"/>
      <c r="G93" s="254"/>
      <c r="H93" s="255"/>
      <c r="J93" s="240">
        <f t="shared" si="2"/>
        <v>0</v>
      </c>
      <c r="K93" s="616"/>
    </row>
    <row r="94" spans="3:11" ht="32.450000000000003" customHeight="1" x14ac:dyDescent="0.4">
      <c r="C94" s="614"/>
      <c r="D94" s="336" t="s">
        <v>334</v>
      </c>
      <c r="E94" s="337" t="s">
        <v>335</v>
      </c>
      <c r="F94" s="256"/>
      <c r="G94" s="254"/>
      <c r="H94" s="255"/>
      <c r="J94" s="240">
        <f t="shared" si="2"/>
        <v>0</v>
      </c>
      <c r="K94" s="616"/>
    </row>
    <row r="95" spans="3:11" ht="32.450000000000003" customHeight="1" thickBot="1" x14ac:dyDescent="0.45">
      <c r="C95" s="615"/>
      <c r="D95" s="338" t="s">
        <v>336</v>
      </c>
      <c r="E95" s="339" t="s">
        <v>186</v>
      </c>
      <c r="F95" s="258"/>
      <c r="G95" s="259"/>
      <c r="H95" s="260"/>
      <c r="J95" s="240">
        <f t="shared" si="2"/>
        <v>0</v>
      </c>
      <c r="K95" s="616"/>
    </row>
    <row r="96" spans="3:11" ht="32.450000000000003" customHeight="1" thickTop="1" x14ac:dyDescent="0.4">
      <c r="C96" s="604" t="s">
        <v>337</v>
      </c>
      <c r="D96" s="70" t="s">
        <v>338</v>
      </c>
      <c r="E96" s="71" t="s">
        <v>339</v>
      </c>
      <c r="F96" s="250"/>
      <c r="G96" s="251"/>
      <c r="H96" s="252"/>
      <c r="J96" s="240">
        <f t="shared" si="2"/>
        <v>0</v>
      </c>
      <c r="K96" s="607">
        <f>SIGN(SUM(J96:J105))</f>
        <v>0</v>
      </c>
    </row>
    <row r="97" spans="3:11" ht="32.450000000000003" customHeight="1" x14ac:dyDescent="0.4">
      <c r="C97" s="605"/>
      <c r="D97" s="72" t="s">
        <v>340</v>
      </c>
      <c r="E97" s="73" t="s">
        <v>341</v>
      </c>
      <c r="F97" s="256"/>
      <c r="G97" s="254"/>
      <c r="H97" s="255"/>
      <c r="J97" s="240">
        <f t="shared" si="2"/>
        <v>0</v>
      </c>
      <c r="K97" s="608"/>
    </row>
    <row r="98" spans="3:11" ht="32.450000000000003" customHeight="1" x14ac:dyDescent="0.4">
      <c r="C98" s="605"/>
      <c r="D98" s="72" t="s">
        <v>342</v>
      </c>
      <c r="E98" s="73" t="s">
        <v>343</v>
      </c>
      <c r="F98" s="256"/>
      <c r="G98" s="254"/>
      <c r="H98" s="255"/>
      <c r="J98" s="240">
        <f t="shared" si="2"/>
        <v>0</v>
      </c>
      <c r="K98" s="608"/>
    </row>
    <row r="99" spans="3:11" ht="32.450000000000003" customHeight="1" x14ac:dyDescent="0.4">
      <c r="C99" s="605"/>
      <c r="D99" s="72" t="s">
        <v>344</v>
      </c>
      <c r="E99" s="73" t="s">
        <v>345</v>
      </c>
      <c r="F99" s="256"/>
      <c r="G99" s="254"/>
      <c r="H99" s="255"/>
      <c r="J99" s="240">
        <f t="shared" si="2"/>
        <v>0</v>
      </c>
      <c r="K99" s="608"/>
    </row>
    <row r="100" spans="3:11" ht="32.450000000000003" customHeight="1" x14ac:dyDescent="0.4">
      <c r="C100" s="605"/>
      <c r="D100" s="72" t="s">
        <v>346</v>
      </c>
      <c r="E100" s="73" t="s">
        <v>347</v>
      </c>
      <c r="F100" s="256"/>
      <c r="G100" s="254"/>
      <c r="H100" s="255"/>
      <c r="J100" s="240">
        <f t="shared" si="2"/>
        <v>0</v>
      </c>
      <c r="K100" s="608"/>
    </row>
    <row r="101" spans="3:11" ht="32.450000000000003" customHeight="1" x14ac:dyDescent="0.4">
      <c r="C101" s="605"/>
      <c r="D101" s="72" t="s">
        <v>348</v>
      </c>
      <c r="E101" s="73" t="s">
        <v>349</v>
      </c>
      <c r="F101" s="256"/>
      <c r="G101" s="254"/>
      <c r="H101" s="255"/>
      <c r="J101" s="240">
        <f t="shared" si="2"/>
        <v>0</v>
      </c>
      <c r="K101" s="608"/>
    </row>
    <row r="102" spans="3:11" ht="32.450000000000003" customHeight="1" x14ac:dyDescent="0.4">
      <c r="C102" s="605"/>
      <c r="D102" s="72" t="s">
        <v>350</v>
      </c>
      <c r="E102" s="73" t="s">
        <v>351</v>
      </c>
      <c r="F102" s="256"/>
      <c r="G102" s="254"/>
      <c r="H102" s="255"/>
      <c r="J102" s="240">
        <f t="shared" si="2"/>
        <v>0</v>
      </c>
      <c r="K102" s="608"/>
    </row>
    <row r="103" spans="3:11" ht="32.450000000000003" customHeight="1" x14ac:dyDescent="0.4">
      <c r="C103" s="605"/>
      <c r="D103" s="72" t="s">
        <v>352</v>
      </c>
      <c r="E103" s="73" t="s">
        <v>353</v>
      </c>
      <c r="F103" s="256"/>
      <c r="G103" s="254"/>
      <c r="H103" s="255"/>
      <c r="J103" s="240">
        <f t="shared" si="2"/>
        <v>0</v>
      </c>
      <c r="K103" s="608"/>
    </row>
    <row r="104" spans="3:11" ht="32.450000000000003" customHeight="1" x14ac:dyDescent="0.4">
      <c r="C104" s="605"/>
      <c r="D104" s="72" t="s">
        <v>354</v>
      </c>
      <c r="E104" s="73" t="s">
        <v>355</v>
      </c>
      <c r="F104" s="256"/>
      <c r="G104" s="254"/>
      <c r="H104" s="255"/>
      <c r="J104" s="240">
        <f t="shared" si="2"/>
        <v>0</v>
      </c>
      <c r="K104" s="608"/>
    </row>
    <row r="105" spans="3:11" ht="32.450000000000003" customHeight="1" thickBot="1" x14ac:dyDescent="0.45">
      <c r="C105" s="606"/>
      <c r="D105" s="74" t="s">
        <v>356</v>
      </c>
      <c r="E105" s="314" t="s">
        <v>186</v>
      </c>
      <c r="F105" s="258"/>
      <c r="G105" s="259"/>
      <c r="H105" s="260"/>
      <c r="J105" s="240">
        <f t="shared" si="2"/>
        <v>0</v>
      </c>
      <c r="K105" s="609"/>
    </row>
    <row r="106" spans="3:11" ht="32.450000000000003" customHeight="1" thickTop="1" x14ac:dyDescent="0.4">
      <c r="C106" s="610" t="s">
        <v>855</v>
      </c>
      <c r="D106" s="70" t="s">
        <v>357</v>
      </c>
      <c r="E106" s="71" t="s">
        <v>358</v>
      </c>
      <c r="F106" s="250"/>
      <c r="G106" s="251"/>
      <c r="H106" s="252"/>
      <c r="J106" s="240">
        <f t="shared" si="2"/>
        <v>0</v>
      </c>
      <c r="K106" s="607">
        <f>SIGN(SUM(J106:J126))</f>
        <v>0</v>
      </c>
    </row>
    <row r="107" spans="3:11" ht="32.450000000000003" customHeight="1" x14ac:dyDescent="0.4">
      <c r="C107" s="611"/>
      <c r="D107" s="72" t="s">
        <v>359</v>
      </c>
      <c r="E107" s="73" t="s">
        <v>360</v>
      </c>
      <c r="F107" s="256"/>
      <c r="G107" s="254"/>
      <c r="H107" s="255"/>
      <c r="J107" s="240">
        <f t="shared" si="2"/>
        <v>0</v>
      </c>
      <c r="K107" s="608"/>
    </row>
    <row r="108" spans="3:11" ht="32.450000000000003" customHeight="1" x14ac:dyDescent="0.4">
      <c r="C108" s="611"/>
      <c r="D108" s="72" t="s">
        <v>361</v>
      </c>
      <c r="E108" s="73" t="s">
        <v>362</v>
      </c>
      <c r="F108" s="256"/>
      <c r="G108" s="254"/>
      <c r="H108" s="255"/>
      <c r="J108" s="240">
        <f t="shared" si="2"/>
        <v>0</v>
      </c>
      <c r="K108" s="608"/>
    </row>
    <row r="109" spans="3:11" ht="32.450000000000003" customHeight="1" x14ac:dyDescent="0.4">
      <c r="C109" s="611"/>
      <c r="D109" s="72" t="s">
        <v>363</v>
      </c>
      <c r="E109" s="73" t="s">
        <v>364</v>
      </c>
      <c r="F109" s="256"/>
      <c r="G109" s="254"/>
      <c r="H109" s="255"/>
      <c r="J109" s="240">
        <f t="shared" si="2"/>
        <v>0</v>
      </c>
      <c r="K109" s="608"/>
    </row>
    <row r="110" spans="3:11" ht="32.450000000000003" customHeight="1" x14ac:dyDescent="0.4">
      <c r="C110" s="611"/>
      <c r="D110" s="72" t="s">
        <v>365</v>
      </c>
      <c r="E110" s="73" t="s">
        <v>366</v>
      </c>
      <c r="F110" s="256"/>
      <c r="G110" s="254"/>
      <c r="H110" s="255"/>
      <c r="J110" s="240">
        <f t="shared" si="2"/>
        <v>0</v>
      </c>
      <c r="K110" s="608"/>
    </row>
    <row r="111" spans="3:11" ht="32.450000000000003" customHeight="1" x14ac:dyDescent="0.4">
      <c r="C111" s="611"/>
      <c r="D111" s="72" t="s">
        <v>367</v>
      </c>
      <c r="E111" s="73" t="s">
        <v>368</v>
      </c>
      <c r="F111" s="256"/>
      <c r="G111" s="254"/>
      <c r="H111" s="255"/>
      <c r="J111" s="240">
        <f t="shared" si="2"/>
        <v>0</v>
      </c>
      <c r="K111" s="608"/>
    </row>
    <row r="112" spans="3:11" ht="32.450000000000003" customHeight="1" x14ac:dyDescent="0.4">
      <c r="C112" s="611"/>
      <c r="D112" s="72" t="s">
        <v>369</v>
      </c>
      <c r="E112" s="73" t="s">
        <v>370</v>
      </c>
      <c r="F112" s="256"/>
      <c r="G112" s="254"/>
      <c r="H112" s="255"/>
      <c r="J112" s="240">
        <f t="shared" si="2"/>
        <v>0</v>
      </c>
      <c r="K112" s="608"/>
    </row>
    <row r="113" spans="3:11" ht="32.450000000000003" customHeight="1" x14ac:dyDescent="0.4">
      <c r="C113" s="611"/>
      <c r="D113" s="72" t="s">
        <v>371</v>
      </c>
      <c r="E113" s="73" t="s">
        <v>372</v>
      </c>
      <c r="F113" s="256"/>
      <c r="G113" s="254"/>
      <c r="H113" s="255"/>
      <c r="J113" s="240">
        <f t="shared" si="2"/>
        <v>0</v>
      </c>
      <c r="K113" s="608"/>
    </row>
    <row r="114" spans="3:11" ht="32.450000000000003" customHeight="1" x14ac:dyDescent="0.4">
      <c r="C114" s="611"/>
      <c r="D114" s="72" t="s">
        <v>373</v>
      </c>
      <c r="E114" s="73" t="s">
        <v>374</v>
      </c>
      <c r="F114" s="256"/>
      <c r="G114" s="254"/>
      <c r="H114" s="255"/>
      <c r="J114" s="240">
        <f t="shared" si="2"/>
        <v>0</v>
      </c>
      <c r="K114" s="608"/>
    </row>
    <row r="115" spans="3:11" ht="32.450000000000003" customHeight="1" x14ac:dyDescent="0.4">
      <c r="C115" s="611"/>
      <c r="D115" s="72" t="s">
        <v>375</v>
      </c>
      <c r="E115" s="73" t="s">
        <v>376</v>
      </c>
      <c r="F115" s="256"/>
      <c r="G115" s="254"/>
      <c r="H115" s="255"/>
      <c r="J115" s="240">
        <f t="shared" si="2"/>
        <v>0</v>
      </c>
      <c r="K115" s="608"/>
    </row>
    <row r="116" spans="3:11" ht="32.450000000000003" customHeight="1" x14ac:dyDescent="0.4">
      <c r="C116" s="611"/>
      <c r="D116" s="72" t="s">
        <v>377</v>
      </c>
      <c r="E116" s="73" t="s">
        <v>378</v>
      </c>
      <c r="F116" s="256"/>
      <c r="G116" s="254"/>
      <c r="H116" s="255"/>
      <c r="J116" s="240">
        <f t="shared" si="2"/>
        <v>0</v>
      </c>
      <c r="K116" s="608"/>
    </row>
    <row r="117" spans="3:11" ht="32.450000000000003" customHeight="1" x14ac:dyDescent="0.4">
      <c r="C117" s="611"/>
      <c r="D117" s="72" t="s">
        <v>379</v>
      </c>
      <c r="E117" s="73" t="s">
        <v>380</v>
      </c>
      <c r="F117" s="256"/>
      <c r="G117" s="254"/>
      <c r="H117" s="255"/>
      <c r="J117" s="240">
        <f t="shared" si="2"/>
        <v>0</v>
      </c>
      <c r="K117" s="608"/>
    </row>
    <row r="118" spans="3:11" ht="32.450000000000003" customHeight="1" x14ac:dyDescent="0.4">
      <c r="C118" s="611"/>
      <c r="D118" s="72" t="s">
        <v>381</v>
      </c>
      <c r="E118" s="73" t="s">
        <v>382</v>
      </c>
      <c r="F118" s="256"/>
      <c r="G118" s="254"/>
      <c r="H118" s="255"/>
      <c r="J118" s="240">
        <f t="shared" si="2"/>
        <v>0</v>
      </c>
      <c r="K118" s="608"/>
    </row>
    <row r="119" spans="3:11" ht="32.450000000000003" customHeight="1" x14ac:dyDescent="0.4">
      <c r="C119" s="611"/>
      <c r="D119" s="72" t="s">
        <v>383</v>
      </c>
      <c r="E119" s="73" t="s">
        <v>384</v>
      </c>
      <c r="F119" s="256"/>
      <c r="G119" s="254"/>
      <c r="H119" s="255"/>
      <c r="J119" s="240">
        <f t="shared" si="2"/>
        <v>0</v>
      </c>
      <c r="K119" s="608"/>
    </row>
    <row r="120" spans="3:11" ht="32.450000000000003" customHeight="1" x14ac:dyDescent="0.4">
      <c r="C120" s="611"/>
      <c r="D120" s="72" t="s">
        <v>385</v>
      </c>
      <c r="E120" s="73" t="s">
        <v>386</v>
      </c>
      <c r="F120" s="256"/>
      <c r="G120" s="254"/>
      <c r="H120" s="255"/>
      <c r="J120" s="240">
        <f t="shared" si="2"/>
        <v>0</v>
      </c>
      <c r="K120" s="608"/>
    </row>
    <row r="121" spans="3:11" ht="32.450000000000003" customHeight="1" x14ac:dyDescent="0.4">
      <c r="C121" s="611"/>
      <c r="D121" s="72" t="s">
        <v>387</v>
      </c>
      <c r="E121" s="73" t="s">
        <v>388</v>
      </c>
      <c r="F121" s="256"/>
      <c r="G121" s="254"/>
      <c r="H121" s="255"/>
      <c r="J121" s="240">
        <f t="shared" si="2"/>
        <v>0</v>
      </c>
      <c r="K121" s="608"/>
    </row>
    <row r="122" spans="3:11" ht="32.450000000000003" customHeight="1" x14ac:dyDescent="0.4">
      <c r="C122" s="611"/>
      <c r="D122" s="336" t="s">
        <v>389</v>
      </c>
      <c r="E122" s="337" t="s">
        <v>390</v>
      </c>
      <c r="F122" s="256"/>
      <c r="G122" s="254"/>
      <c r="H122" s="255"/>
      <c r="J122" s="240">
        <f t="shared" si="2"/>
        <v>0</v>
      </c>
      <c r="K122" s="608"/>
    </row>
    <row r="123" spans="3:11" ht="32.450000000000003" customHeight="1" x14ac:dyDescent="0.4">
      <c r="C123" s="611"/>
      <c r="D123" s="336" t="s">
        <v>391</v>
      </c>
      <c r="E123" s="337" t="s">
        <v>392</v>
      </c>
      <c r="F123" s="256"/>
      <c r="G123" s="254"/>
      <c r="H123" s="255"/>
      <c r="J123" s="240">
        <f t="shared" si="2"/>
        <v>0</v>
      </c>
      <c r="K123" s="608"/>
    </row>
    <row r="124" spans="3:11" ht="32.450000000000003" customHeight="1" x14ac:dyDescent="0.4">
      <c r="C124" s="611"/>
      <c r="D124" s="336" t="s">
        <v>393</v>
      </c>
      <c r="E124" s="337" t="s">
        <v>394</v>
      </c>
      <c r="F124" s="256"/>
      <c r="G124" s="254"/>
      <c r="H124" s="255"/>
      <c r="J124" s="240">
        <f t="shared" si="2"/>
        <v>0</v>
      </c>
      <c r="K124" s="608"/>
    </row>
    <row r="125" spans="3:11" ht="32.450000000000003" customHeight="1" x14ac:dyDescent="0.4">
      <c r="C125" s="611"/>
      <c r="D125" s="336" t="s">
        <v>395</v>
      </c>
      <c r="E125" s="337" t="s">
        <v>396</v>
      </c>
      <c r="F125" s="256"/>
      <c r="G125" s="254"/>
      <c r="H125" s="255"/>
      <c r="J125" s="240">
        <f t="shared" si="2"/>
        <v>0</v>
      </c>
      <c r="K125" s="608"/>
    </row>
    <row r="126" spans="3:11" ht="32.450000000000003" customHeight="1" thickBot="1" x14ac:dyDescent="0.45">
      <c r="C126" s="612"/>
      <c r="D126" s="338" t="s">
        <v>397</v>
      </c>
      <c r="E126" s="339" t="s">
        <v>398</v>
      </c>
      <c r="F126" s="258"/>
      <c r="G126" s="259"/>
      <c r="H126" s="260"/>
      <c r="J126" s="240">
        <f t="shared" si="2"/>
        <v>0</v>
      </c>
      <c r="K126" s="609"/>
    </row>
    <row r="127" spans="3:11" ht="32.450000000000003" customHeight="1" thickTop="1" x14ac:dyDescent="0.4">
      <c r="C127" s="613" t="s">
        <v>399</v>
      </c>
      <c r="D127" s="70" t="s">
        <v>400</v>
      </c>
      <c r="E127" s="71" t="s">
        <v>401</v>
      </c>
      <c r="F127" s="250"/>
      <c r="G127" s="251"/>
      <c r="H127" s="252"/>
      <c r="J127" s="240">
        <f t="shared" si="2"/>
        <v>0</v>
      </c>
      <c r="K127" s="616">
        <f>SIGN(SUM(J127:J130))</f>
        <v>0</v>
      </c>
    </row>
    <row r="128" spans="3:11" ht="32.450000000000003" customHeight="1" x14ac:dyDescent="0.4">
      <c r="C128" s="614"/>
      <c r="D128" s="72" t="s">
        <v>402</v>
      </c>
      <c r="E128" s="73" t="s">
        <v>403</v>
      </c>
      <c r="F128" s="256"/>
      <c r="G128" s="254"/>
      <c r="H128" s="255"/>
      <c r="J128" s="240">
        <f t="shared" si="2"/>
        <v>0</v>
      </c>
      <c r="K128" s="616"/>
    </row>
    <row r="129" spans="3:11" ht="32.450000000000003" customHeight="1" x14ac:dyDescent="0.4">
      <c r="C129" s="614"/>
      <c r="D129" s="72" t="s">
        <v>404</v>
      </c>
      <c r="E129" s="73" t="s">
        <v>405</v>
      </c>
      <c r="F129" s="256"/>
      <c r="G129" s="254"/>
      <c r="H129" s="255"/>
      <c r="J129" s="240">
        <f t="shared" si="2"/>
        <v>0</v>
      </c>
      <c r="K129" s="616"/>
    </row>
    <row r="130" spans="3:11" ht="32.450000000000003" customHeight="1" thickBot="1" x14ac:dyDescent="0.45">
      <c r="C130" s="615"/>
      <c r="D130" s="75">
        <v>1599</v>
      </c>
      <c r="E130" s="314" t="s">
        <v>186</v>
      </c>
      <c r="F130" s="258"/>
      <c r="G130" s="259"/>
      <c r="H130" s="260"/>
      <c r="J130" s="240">
        <f t="shared" si="2"/>
        <v>0</v>
      </c>
      <c r="K130" s="616"/>
    </row>
    <row r="131" spans="3:11" ht="32.450000000000003" customHeight="1" thickTop="1" thickBot="1" x14ac:dyDescent="0.45">
      <c r="C131" s="246" t="s">
        <v>406</v>
      </c>
      <c r="D131" s="76">
        <v>1601</v>
      </c>
      <c r="E131" s="77" t="s">
        <v>407</v>
      </c>
      <c r="F131" s="253"/>
      <c r="G131" s="261"/>
      <c r="H131" s="262"/>
      <c r="J131" s="240">
        <f t="shared" si="2"/>
        <v>0</v>
      </c>
      <c r="K131" s="247">
        <f>SIGN(SUM(J131:J131))</f>
        <v>0</v>
      </c>
    </row>
    <row r="132" spans="3:11" ht="32.450000000000003" customHeight="1" thickTop="1" thickBot="1" x14ac:dyDescent="0.45">
      <c r="C132" s="78" t="s">
        <v>398</v>
      </c>
      <c r="D132" s="248">
        <v>1799</v>
      </c>
      <c r="E132" s="249" t="s">
        <v>247</v>
      </c>
      <c r="F132" s="263"/>
      <c r="G132" s="264"/>
      <c r="H132" s="265"/>
      <c r="J132" s="240">
        <f t="shared" si="2"/>
        <v>0</v>
      </c>
      <c r="K132" s="247">
        <f>SIGN(SUM(J132:J132))</f>
        <v>0</v>
      </c>
    </row>
    <row r="133" spans="3:11" x14ac:dyDescent="0.4">
      <c r="K133" s="240">
        <f>SUM(K9:K132)</f>
        <v>0</v>
      </c>
    </row>
  </sheetData>
  <sheetProtection formatRows="0"/>
  <mergeCells count="39">
    <mergeCell ref="J1:L1"/>
    <mergeCell ref="C23:C27"/>
    <mergeCell ref="K23:K27"/>
    <mergeCell ref="C2:D2"/>
    <mergeCell ref="F2:G2"/>
    <mergeCell ref="E4:F4"/>
    <mergeCell ref="G4:H4"/>
    <mergeCell ref="C5:E5"/>
    <mergeCell ref="F5:H5"/>
    <mergeCell ref="C6:H6"/>
    <mergeCell ref="C9:C15"/>
    <mergeCell ref="K9:K15"/>
    <mergeCell ref="C16:C22"/>
    <mergeCell ref="K16:K22"/>
    <mergeCell ref="J2:L2"/>
    <mergeCell ref="C28:C36"/>
    <mergeCell ref="K28:K36"/>
    <mergeCell ref="C37:C44"/>
    <mergeCell ref="K37:K44"/>
    <mergeCell ref="C45:C49"/>
    <mergeCell ref="K45:K49"/>
    <mergeCell ref="C50:C55"/>
    <mergeCell ref="K50:K55"/>
    <mergeCell ref="C56:C60"/>
    <mergeCell ref="K56:K60"/>
    <mergeCell ref="C61:C73"/>
    <mergeCell ref="K61:K73"/>
    <mergeCell ref="C74:C81"/>
    <mergeCell ref="K74:K81"/>
    <mergeCell ref="C82:C91"/>
    <mergeCell ref="K82:K91"/>
    <mergeCell ref="C92:C95"/>
    <mergeCell ref="K92:K95"/>
    <mergeCell ref="C96:C105"/>
    <mergeCell ref="K96:K105"/>
    <mergeCell ref="C106:C126"/>
    <mergeCell ref="K106:K126"/>
    <mergeCell ref="C127:C130"/>
    <mergeCell ref="K127:K130"/>
  </mergeCells>
  <phoneticPr fontId="2"/>
  <dataValidations count="1">
    <dataValidation type="list" allowBlank="1" showInputMessage="1" showErrorMessage="1" sqref="F9:F132" xr:uid="{00000000-0002-0000-0A00-000000000000}">
      <formula1>"●"</formula1>
    </dataValidation>
  </dataValidations>
  <hyperlinks>
    <hyperlink ref="J2:L2" location="チェックリスト!R18C6" display="チェックリストにもどる" xr:uid="{00000000-0004-0000-0A00-000000000000}"/>
  </hyperlinks>
  <printOptions horizontalCentered="1"/>
  <pageMargins left="0.70866141732283472" right="0.19685039370078741" top="0" bottom="0.19685039370078741" header="0" footer="0.31496062992125984"/>
  <pageSetup paperSize="8" scale="86" fitToHeight="0" orientation="portrait" r:id="rId1"/>
  <headerFooter>
    <oddFooter>&amp;P / &amp;N ページ</oddFooter>
  </headerFooter>
  <rowBreaks count="3" manualBreakCount="3">
    <brk id="44" max="8" man="1"/>
    <brk id="73" max="8" man="1"/>
    <brk id="105"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5" tint="0.39997558519241921"/>
    <pageSetUpPr fitToPage="1"/>
  </sheetPr>
  <dimension ref="A1:K121"/>
  <sheetViews>
    <sheetView showGridLines="0" showZeros="0" tabSelected="1" view="pageBreakPreview" topLeftCell="A109" zoomScale="75" zoomScaleNormal="57" zoomScaleSheetLayoutView="75" workbookViewId="0">
      <selection activeCell="C31" sqref="C31"/>
    </sheetView>
  </sheetViews>
  <sheetFormatPr defaultRowHeight="18.75" x14ac:dyDescent="0.4"/>
  <cols>
    <col min="1" max="1" width="4" style="79" customWidth="1"/>
    <col min="2" max="2" width="1.875" style="79" customWidth="1"/>
    <col min="3" max="3" width="21.375" style="79" bestFit="1" customWidth="1"/>
    <col min="4" max="4" width="8.875" style="79" customWidth="1"/>
    <col min="5" max="5" width="27.625" style="79" bestFit="1" customWidth="1"/>
    <col min="6" max="6" width="7.125" style="79" customWidth="1"/>
    <col min="7" max="7" width="47.625" style="79" customWidth="1"/>
    <col min="8" max="8" width="26.375" style="79" customWidth="1"/>
    <col min="9" max="9" width="1.875" style="79" customWidth="1"/>
    <col min="10" max="10" width="9" style="79"/>
    <col min="11" max="11" width="17.5" style="79" bestFit="1" customWidth="1"/>
    <col min="12" max="16384" width="9" style="79"/>
  </cols>
  <sheetData>
    <row r="1" spans="1:11" ht="9.9499999999999993" customHeight="1" thickBot="1" x14ac:dyDescent="0.45">
      <c r="J1" s="653"/>
      <c r="K1" s="653"/>
    </row>
    <row r="2" spans="1:11" ht="36" thickBot="1" x14ac:dyDescent="0.55000000000000004">
      <c r="A2" s="80"/>
      <c r="C2" s="654" t="s">
        <v>408</v>
      </c>
      <c r="D2" s="655"/>
      <c r="F2" s="656" t="str">
        <f>IF(K127&gt;5,"＜入力エラー＞大分類の申請が５を超えています。","")</f>
        <v/>
      </c>
      <c r="G2" s="656"/>
      <c r="J2" s="660" t="s">
        <v>649</v>
      </c>
      <c r="K2" s="660"/>
    </row>
    <row r="3" spans="1:11" ht="3" customHeight="1" x14ac:dyDescent="0.5">
      <c r="C3" s="81"/>
      <c r="D3" s="81"/>
      <c r="E3" s="81"/>
      <c r="F3" s="220"/>
      <c r="G3" s="220"/>
      <c r="H3" s="220"/>
    </row>
    <row r="4" spans="1:11" ht="20.25" x14ac:dyDescent="0.4">
      <c r="E4" s="627" t="s">
        <v>39</v>
      </c>
      <c r="F4" s="627"/>
      <c r="G4" s="628">
        <f>基本情報入力シート!C10</f>
        <v>0</v>
      </c>
      <c r="H4" s="628"/>
    </row>
    <row r="5" spans="1:11" ht="27" customHeight="1" x14ac:dyDescent="0.5">
      <c r="C5" s="657" t="str">
        <f>IF(K128&lt;6,"入力の注意：大分類の申請は５品種が上限です。","")</f>
        <v>入力の注意：大分類の申請は５品種が上限です。</v>
      </c>
      <c r="D5" s="657"/>
      <c r="E5" s="657"/>
      <c r="F5" s="658" t="str">
        <f>IF(K128&gt;5,"＜入力エラー＞大分類の申請が５を超えています。","")</f>
        <v/>
      </c>
      <c r="G5" s="658"/>
      <c r="H5" s="658"/>
    </row>
    <row r="6" spans="1:11" ht="27" customHeight="1" x14ac:dyDescent="0.5">
      <c r="C6" s="659" t="s">
        <v>929</v>
      </c>
      <c r="D6" s="659"/>
      <c r="E6" s="659"/>
      <c r="F6" s="659"/>
      <c r="G6" s="659"/>
      <c r="H6" s="659"/>
    </row>
    <row r="7" spans="1:11" ht="6.75" customHeight="1" thickBot="1" x14ac:dyDescent="0.45">
      <c r="E7" s="82"/>
      <c r="F7" s="83"/>
    </row>
    <row r="8" spans="1:11" ht="35.1" customHeight="1" thickBot="1" x14ac:dyDescent="0.45">
      <c r="C8" s="65" t="s">
        <v>166</v>
      </c>
      <c r="D8" s="66" t="s">
        <v>167</v>
      </c>
      <c r="E8" s="66" t="s">
        <v>168</v>
      </c>
      <c r="F8" s="67" t="s">
        <v>169</v>
      </c>
      <c r="G8" s="68" t="s">
        <v>927</v>
      </c>
      <c r="H8" s="69" t="s">
        <v>171</v>
      </c>
    </row>
    <row r="9" spans="1:11" ht="32.450000000000003" customHeight="1" thickTop="1" x14ac:dyDescent="0.4">
      <c r="C9" s="643" t="s">
        <v>409</v>
      </c>
      <c r="D9" s="70" t="s">
        <v>410</v>
      </c>
      <c r="E9" s="71" t="s">
        <v>411</v>
      </c>
      <c r="F9" s="250"/>
      <c r="G9" s="266"/>
      <c r="H9" s="267"/>
      <c r="J9" s="79">
        <f>IF(F9="",0,1)</f>
        <v>0</v>
      </c>
      <c r="K9" s="646">
        <f>SIGN(SUM(J9:J15))</f>
        <v>0</v>
      </c>
    </row>
    <row r="10" spans="1:11" ht="32.450000000000003" customHeight="1" x14ac:dyDescent="0.4">
      <c r="C10" s="644"/>
      <c r="D10" s="72" t="s">
        <v>412</v>
      </c>
      <c r="E10" s="73" t="s">
        <v>413</v>
      </c>
      <c r="F10" s="256"/>
      <c r="G10" s="268"/>
      <c r="H10" s="269"/>
      <c r="J10" s="79">
        <f t="shared" ref="J10:J80" si="0">IF(F10="",0,1)</f>
        <v>0</v>
      </c>
      <c r="K10" s="647"/>
    </row>
    <row r="11" spans="1:11" ht="32.450000000000003" customHeight="1" x14ac:dyDescent="0.4">
      <c r="C11" s="644"/>
      <c r="D11" s="72" t="s">
        <v>414</v>
      </c>
      <c r="E11" s="73" t="s">
        <v>415</v>
      </c>
      <c r="F11" s="256"/>
      <c r="G11" s="268"/>
      <c r="H11" s="269"/>
      <c r="J11" s="79">
        <f t="shared" si="0"/>
        <v>0</v>
      </c>
      <c r="K11" s="647"/>
    </row>
    <row r="12" spans="1:11" ht="32.450000000000003" customHeight="1" x14ac:dyDescent="0.4">
      <c r="C12" s="644"/>
      <c r="D12" s="72" t="s">
        <v>416</v>
      </c>
      <c r="E12" s="73" t="s">
        <v>417</v>
      </c>
      <c r="F12" s="256"/>
      <c r="G12" s="268"/>
      <c r="H12" s="269"/>
      <c r="J12" s="79">
        <f t="shared" si="0"/>
        <v>0</v>
      </c>
      <c r="K12" s="647"/>
    </row>
    <row r="13" spans="1:11" ht="32.450000000000003" customHeight="1" x14ac:dyDescent="0.4">
      <c r="C13" s="644"/>
      <c r="D13" s="72" t="s">
        <v>418</v>
      </c>
      <c r="E13" s="73" t="s">
        <v>419</v>
      </c>
      <c r="F13" s="256"/>
      <c r="G13" s="268"/>
      <c r="H13" s="269"/>
      <c r="J13" s="79">
        <f t="shared" si="0"/>
        <v>0</v>
      </c>
      <c r="K13" s="647"/>
    </row>
    <row r="14" spans="1:11" ht="32.450000000000003" customHeight="1" x14ac:dyDescent="0.4">
      <c r="C14" s="644"/>
      <c r="D14" s="72" t="s">
        <v>420</v>
      </c>
      <c r="E14" s="73" t="s">
        <v>422</v>
      </c>
      <c r="F14" s="256"/>
      <c r="G14" s="268"/>
      <c r="H14" s="269"/>
      <c r="J14" s="79">
        <f t="shared" si="0"/>
        <v>0</v>
      </c>
      <c r="K14" s="647"/>
    </row>
    <row r="15" spans="1:11" ht="32.450000000000003" customHeight="1" thickBot="1" x14ac:dyDescent="0.45">
      <c r="C15" s="645"/>
      <c r="D15" s="74" t="s">
        <v>423</v>
      </c>
      <c r="E15" s="84" t="s">
        <v>247</v>
      </c>
      <c r="F15" s="258"/>
      <c r="G15" s="270"/>
      <c r="H15" s="271"/>
      <c r="J15" s="79">
        <f t="shared" si="0"/>
        <v>0</v>
      </c>
      <c r="K15" s="648"/>
    </row>
    <row r="16" spans="1:11" ht="32.450000000000003" customHeight="1" thickTop="1" x14ac:dyDescent="0.4">
      <c r="C16" s="643" t="s">
        <v>424</v>
      </c>
      <c r="D16" s="70" t="s">
        <v>425</v>
      </c>
      <c r="E16" s="71" t="s">
        <v>426</v>
      </c>
      <c r="F16" s="250"/>
      <c r="G16" s="266"/>
      <c r="H16" s="267"/>
      <c r="J16" s="79">
        <f t="shared" si="0"/>
        <v>0</v>
      </c>
      <c r="K16" s="646">
        <f>SIGN(SUM(J16:J25))</f>
        <v>0</v>
      </c>
    </row>
    <row r="17" spans="3:11" ht="32.450000000000003" customHeight="1" x14ac:dyDescent="0.4">
      <c r="C17" s="644"/>
      <c r="D17" s="72" t="s">
        <v>427</v>
      </c>
      <c r="E17" s="73" t="s">
        <v>428</v>
      </c>
      <c r="F17" s="256"/>
      <c r="G17" s="268"/>
      <c r="H17" s="269"/>
      <c r="J17" s="79">
        <f t="shared" si="0"/>
        <v>0</v>
      </c>
      <c r="K17" s="647"/>
    </row>
    <row r="18" spans="3:11" ht="32.450000000000003" customHeight="1" x14ac:dyDescent="0.4">
      <c r="C18" s="644"/>
      <c r="D18" s="72" t="s">
        <v>429</v>
      </c>
      <c r="E18" s="73" t="s">
        <v>430</v>
      </c>
      <c r="F18" s="256"/>
      <c r="G18" s="268"/>
      <c r="H18" s="269"/>
      <c r="J18" s="79">
        <f t="shared" si="0"/>
        <v>0</v>
      </c>
      <c r="K18" s="647"/>
    </row>
    <row r="19" spans="3:11" ht="32.450000000000003" customHeight="1" x14ac:dyDescent="0.4">
      <c r="C19" s="644"/>
      <c r="D19" s="72" t="s">
        <v>431</v>
      </c>
      <c r="E19" s="85" t="s">
        <v>682</v>
      </c>
      <c r="F19" s="256"/>
      <c r="G19" s="268"/>
      <c r="H19" s="269"/>
      <c r="J19" s="79">
        <f t="shared" si="0"/>
        <v>0</v>
      </c>
      <c r="K19" s="647"/>
    </row>
    <row r="20" spans="3:11" ht="32.450000000000003" customHeight="1" x14ac:dyDescent="0.4">
      <c r="C20" s="644"/>
      <c r="D20" s="72" t="s">
        <v>432</v>
      </c>
      <c r="E20" s="85" t="s">
        <v>433</v>
      </c>
      <c r="F20" s="256"/>
      <c r="G20" s="268"/>
      <c r="H20" s="269"/>
      <c r="J20" s="79">
        <f t="shared" si="0"/>
        <v>0</v>
      </c>
      <c r="K20" s="647"/>
    </row>
    <row r="21" spans="3:11" ht="32.450000000000003" customHeight="1" x14ac:dyDescent="0.4">
      <c r="C21" s="644"/>
      <c r="D21" s="72" t="s">
        <v>434</v>
      </c>
      <c r="E21" s="85" t="s">
        <v>435</v>
      </c>
      <c r="F21" s="256"/>
      <c r="G21" s="268"/>
      <c r="H21" s="269"/>
      <c r="J21" s="79">
        <f t="shared" si="0"/>
        <v>0</v>
      </c>
      <c r="K21" s="647"/>
    </row>
    <row r="22" spans="3:11" ht="32.450000000000003" customHeight="1" x14ac:dyDescent="0.4">
      <c r="C22" s="644"/>
      <c r="D22" s="72" t="s">
        <v>436</v>
      </c>
      <c r="E22" s="85" t="s">
        <v>437</v>
      </c>
      <c r="F22" s="256"/>
      <c r="G22" s="268"/>
      <c r="H22" s="269"/>
      <c r="J22" s="79">
        <f t="shared" si="0"/>
        <v>0</v>
      </c>
      <c r="K22" s="647"/>
    </row>
    <row r="23" spans="3:11" ht="32.450000000000003" customHeight="1" x14ac:dyDescent="0.4">
      <c r="C23" s="644"/>
      <c r="D23" s="72" t="s">
        <v>438</v>
      </c>
      <c r="E23" s="85" t="s">
        <v>439</v>
      </c>
      <c r="F23" s="256"/>
      <c r="G23" s="268"/>
      <c r="H23" s="269"/>
      <c r="J23" s="79">
        <f t="shared" si="0"/>
        <v>0</v>
      </c>
      <c r="K23" s="647"/>
    </row>
    <row r="24" spans="3:11" ht="32.450000000000003" customHeight="1" x14ac:dyDescent="0.4">
      <c r="C24" s="644"/>
      <c r="D24" s="72" t="s">
        <v>440</v>
      </c>
      <c r="E24" s="85" t="s">
        <v>441</v>
      </c>
      <c r="F24" s="256"/>
      <c r="G24" s="268"/>
      <c r="H24" s="269"/>
      <c r="J24" s="79">
        <f t="shared" si="0"/>
        <v>0</v>
      </c>
      <c r="K24" s="647"/>
    </row>
    <row r="25" spans="3:11" ht="32.450000000000003" customHeight="1" thickBot="1" x14ac:dyDescent="0.45">
      <c r="C25" s="645"/>
      <c r="D25" s="75">
        <v>1999</v>
      </c>
      <c r="E25" s="84" t="s">
        <v>247</v>
      </c>
      <c r="F25" s="258"/>
      <c r="G25" s="270"/>
      <c r="H25" s="271"/>
      <c r="J25" s="79">
        <f t="shared" si="0"/>
        <v>0</v>
      </c>
      <c r="K25" s="648"/>
    </row>
    <row r="26" spans="3:11" ht="32.450000000000003" customHeight="1" thickTop="1" x14ac:dyDescent="0.4">
      <c r="C26" s="620" t="s">
        <v>442</v>
      </c>
      <c r="D26" s="86">
        <v>2001</v>
      </c>
      <c r="E26" s="71" t="s">
        <v>443</v>
      </c>
      <c r="F26" s="250"/>
      <c r="G26" s="266"/>
      <c r="H26" s="267"/>
      <c r="J26" s="79">
        <f t="shared" si="0"/>
        <v>0</v>
      </c>
      <c r="K26" s="650">
        <f>SIGN(SUM(J26:J29))</f>
        <v>0</v>
      </c>
    </row>
    <row r="27" spans="3:11" ht="32.450000000000003" customHeight="1" x14ac:dyDescent="0.4">
      <c r="C27" s="621"/>
      <c r="D27" s="87">
        <v>2002</v>
      </c>
      <c r="E27" s="73" t="s">
        <v>444</v>
      </c>
      <c r="F27" s="256"/>
      <c r="G27" s="268"/>
      <c r="H27" s="269"/>
      <c r="J27" s="79">
        <f t="shared" si="0"/>
        <v>0</v>
      </c>
      <c r="K27" s="651"/>
    </row>
    <row r="28" spans="3:11" ht="32.450000000000003" customHeight="1" x14ac:dyDescent="0.4">
      <c r="C28" s="621"/>
      <c r="D28" s="87">
        <v>2003</v>
      </c>
      <c r="E28" s="73" t="s">
        <v>445</v>
      </c>
      <c r="F28" s="256"/>
      <c r="G28" s="268"/>
      <c r="H28" s="269"/>
      <c r="J28" s="79">
        <f t="shared" si="0"/>
        <v>0</v>
      </c>
      <c r="K28" s="651"/>
    </row>
    <row r="29" spans="3:11" ht="32.450000000000003" customHeight="1" thickBot="1" x14ac:dyDescent="0.45">
      <c r="C29" s="622"/>
      <c r="D29" s="75">
        <v>2099</v>
      </c>
      <c r="E29" s="84" t="s">
        <v>247</v>
      </c>
      <c r="F29" s="258"/>
      <c r="G29" s="270"/>
      <c r="H29" s="271"/>
      <c r="J29" s="79">
        <f t="shared" si="0"/>
        <v>0</v>
      </c>
      <c r="K29" s="652"/>
    </row>
    <row r="30" spans="3:11" ht="32.450000000000003" customHeight="1" thickTop="1" x14ac:dyDescent="0.4">
      <c r="C30" s="644" t="s">
        <v>963</v>
      </c>
      <c r="D30" s="341">
        <v>2101</v>
      </c>
      <c r="E30" s="342" t="s">
        <v>446</v>
      </c>
      <c r="F30" s="257"/>
      <c r="G30" s="272"/>
      <c r="H30" s="273"/>
      <c r="J30" s="79">
        <f t="shared" si="0"/>
        <v>0</v>
      </c>
      <c r="K30" s="646">
        <f>SIGN(SUM(J30:J32))</f>
        <v>0</v>
      </c>
    </row>
    <row r="31" spans="3:11" ht="32.450000000000003" customHeight="1" x14ac:dyDescent="0.4">
      <c r="C31" s="644"/>
      <c r="D31" s="343">
        <v>2102</v>
      </c>
      <c r="E31" s="344" t="s">
        <v>447</v>
      </c>
      <c r="F31" s="256"/>
      <c r="G31" s="268"/>
      <c r="H31" s="269"/>
      <c r="J31" s="79">
        <f t="shared" si="0"/>
        <v>0</v>
      </c>
      <c r="K31" s="647"/>
    </row>
    <row r="32" spans="3:11" ht="32.450000000000003" customHeight="1" thickBot="1" x14ac:dyDescent="0.45">
      <c r="C32" s="644"/>
      <c r="D32" s="345">
        <v>2199</v>
      </c>
      <c r="E32" s="346" t="s">
        <v>247</v>
      </c>
      <c r="F32" s="274"/>
      <c r="G32" s="275"/>
      <c r="H32" s="276"/>
      <c r="J32" s="79">
        <f t="shared" si="0"/>
        <v>0</v>
      </c>
      <c r="K32" s="648"/>
    </row>
    <row r="33" spans="3:11" ht="32.450000000000003" customHeight="1" thickTop="1" x14ac:dyDescent="0.4">
      <c r="C33" s="618" t="s">
        <v>448</v>
      </c>
      <c r="D33" s="86">
        <v>2201</v>
      </c>
      <c r="E33" s="92" t="s">
        <v>449</v>
      </c>
      <c r="F33" s="250"/>
      <c r="G33" s="266"/>
      <c r="H33" s="267"/>
      <c r="J33" s="79">
        <f t="shared" si="0"/>
        <v>0</v>
      </c>
      <c r="K33" s="637">
        <f>SIGN(SUM(J33:J44))</f>
        <v>0</v>
      </c>
    </row>
    <row r="34" spans="3:11" ht="32.450000000000003" customHeight="1" x14ac:dyDescent="0.4">
      <c r="C34" s="634"/>
      <c r="D34" s="87">
        <v>2202</v>
      </c>
      <c r="E34" s="85" t="s">
        <v>450</v>
      </c>
      <c r="F34" s="256"/>
      <c r="G34" s="268"/>
      <c r="H34" s="269"/>
      <c r="J34" s="79">
        <f t="shared" si="0"/>
        <v>0</v>
      </c>
      <c r="K34" s="637"/>
    </row>
    <row r="35" spans="3:11" ht="32.450000000000003" customHeight="1" x14ac:dyDescent="0.4">
      <c r="C35" s="634"/>
      <c r="D35" s="87">
        <v>2203</v>
      </c>
      <c r="E35" s="85" t="s">
        <v>451</v>
      </c>
      <c r="F35" s="256"/>
      <c r="G35" s="268"/>
      <c r="H35" s="269"/>
      <c r="J35" s="79">
        <f t="shared" si="0"/>
        <v>0</v>
      </c>
      <c r="K35" s="637"/>
    </row>
    <row r="36" spans="3:11" ht="32.450000000000003" customHeight="1" x14ac:dyDescent="0.4">
      <c r="C36" s="634"/>
      <c r="D36" s="87">
        <v>2204</v>
      </c>
      <c r="E36" s="85" t="s">
        <v>452</v>
      </c>
      <c r="F36" s="256"/>
      <c r="G36" s="268"/>
      <c r="H36" s="269"/>
      <c r="J36" s="79">
        <f t="shared" si="0"/>
        <v>0</v>
      </c>
      <c r="K36" s="637"/>
    </row>
    <row r="37" spans="3:11" ht="32.450000000000003" customHeight="1" x14ac:dyDescent="0.4">
      <c r="C37" s="634"/>
      <c r="D37" s="87">
        <v>2205</v>
      </c>
      <c r="E37" s="85" t="s">
        <v>453</v>
      </c>
      <c r="F37" s="256"/>
      <c r="G37" s="268"/>
      <c r="H37" s="269"/>
      <c r="J37" s="79">
        <f t="shared" si="0"/>
        <v>0</v>
      </c>
      <c r="K37" s="637"/>
    </row>
    <row r="38" spans="3:11" ht="32.450000000000003" customHeight="1" x14ac:dyDescent="0.4">
      <c r="C38" s="634"/>
      <c r="D38" s="87">
        <v>2206</v>
      </c>
      <c r="E38" s="85" t="s">
        <v>454</v>
      </c>
      <c r="F38" s="256"/>
      <c r="G38" s="268"/>
      <c r="H38" s="269"/>
      <c r="J38" s="79">
        <f t="shared" si="0"/>
        <v>0</v>
      </c>
      <c r="K38" s="637"/>
    </row>
    <row r="39" spans="3:11" ht="32.450000000000003" customHeight="1" x14ac:dyDescent="0.4">
      <c r="C39" s="634"/>
      <c r="D39" s="87">
        <v>2207</v>
      </c>
      <c r="E39" s="85" t="s">
        <v>455</v>
      </c>
      <c r="F39" s="256"/>
      <c r="G39" s="268"/>
      <c r="H39" s="269"/>
      <c r="J39" s="79">
        <f t="shared" si="0"/>
        <v>0</v>
      </c>
      <c r="K39" s="637"/>
    </row>
    <row r="40" spans="3:11" ht="32.450000000000003" customHeight="1" x14ac:dyDescent="0.4">
      <c r="C40" s="634"/>
      <c r="D40" s="87">
        <v>2208</v>
      </c>
      <c r="E40" s="85" t="s">
        <v>456</v>
      </c>
      <c r="F40" s="256"/>
      <c r="G40" s="268"/>
      <c r="H40" s="269"/>
      <c r="J40" s="79">
        <f t="shared" si="0"/>
        <v>0</v>
      </c>
      <c r="K40" s="637"/>
    </row>
    <row r="41" spans="3:11" ht="32.450000000000003" customHeight="1" x14ac:dyDescent="0.4">
      <c r="C41" s="634"/>
      <c r="D41" s="87">
        <v>2209</v>
      </c>
      <c r="E41" s="85" t="s">
        <v>457</v>
      </c>
      <c r="F41" s="256"/>
      <c r="G41" s="268"/>
      <c r="H41" s="269"/>
      <c r="J41" s="79">
        <f t="shared" si="0"/>
        <v>0</v>
      </c>
      <c r="K41" s="637"/>
    </row>
    <row r="42" spans="3:11" ht="32.450000000000003" customHeight="1" x14ac:dyDescent="0.4">
      <c r="C42" s="634"/>
      <c r="D42" s="87">
        <v>2210</v>
      </c>
      <c r="E42" s="85" t="s">
        <v>458</v>
      </c>
      <c r="F42" s="256"/>
      <c r="G42" s="268"/>
      <c r="H42" s="269"/>
      <c r="J42" s="79">
        <f t="shared" si="0"/>
        <v>0</v>
      </c>
      <c r="K42" s="637"/>
    </row>
    <row r="43" spans="3:11" ht="32.450000000000003" customHeight="1" x14ac:dyDescent="0.4">
      <c r="C43" s="634"/>
      <c r="D43" s="87">
        <v>2211</v>
      </c>
      <c r="E43" s="85" t="s">
        <v>459</v>
      </c>
      <c r="F43" s="256"/>
      <c r="G43" s="268"/>
      <c r="H43" s="269"/>
      <c r="J43" s="79">
        <f t="shared" si="0"/>
        <v>0</v>
      </c>
      <c r="K43" s="637"/>
    </row>
    <row r="44" spans="3:11" ht="32.450000000000003" customHeight="1" thickBot="1" x14ac:dyDescent="0.45">
      <c r="C44" s="636"/>
      <c r="D44" s="75">
        <v>2299</v>
      </c>
      <c r="E44" s="84" t="s">
        <v>247</v>
      </c>
      <c r="F44" s="258"/>
      <c r="G44" s="270"/>
      <c r="H44" s="271"/>
      <c r="J44" s="79">
        <f t="shared" si="0"/>
        <v>0</v>
      </c>
      <c r="K44" s="637"/>
    </row>
    <row r="45" spans="3:11" ht="32.450000000000003" customHeight="1" thickTop="1" x14ac:dyDescent="0.4">
      <c r="C45" s="643" t="s">
        <v>460</v>
      </c>
      <c r="D45" s="86">
        <v>2301</v>
      </c>
      <c r="E45" s="92" t="s">
        <v>461</v>
      </c>
      <c r="F45" s="250"/>
      <c r="G45" s="266"/>
      <c r="H45" s="267"/>
      <c r="J45" s="79">
        <f t="shared" si="0"/>
        <v>0</v>
      </c>
      <c r="K45" s="646">
        <f>SIGN(SUM(J45:J48))</f>
        <v>0</v>
      </c>
    </row>
    <row r="46" spans="3:11" ht="32.450000000000003" customHeight="1" x14ac:dyDescent="0.4">
      <c r="C46" s="644"/>
      <c r="D46" s="87">
        <v>2302</v>
      </c>
      <c r="E46" s="85" t="s">
        <v>462</v>
      </c>
      <c r="F46" s="256"/>
      <c r="G46" s="268"/>
      <c r="H46" s="269"/>
      <c r="J46" s="79">
        <f t="shared" si="0"/>
        <v>0</v>
      </c>
      <c r="K46" s="647"/>
    </row>
    <row r="47" spans="3:11" ht="32.450000000000003" customHeight="1" x14ac:dyDescent="0.4">
      <c r="C47" s="644"/>
      <c r="D47" s="87">
        <v>2303</v>
      </c>
      <c r="E47" s="85" t="s">
        <v>463</v>
      </c>
      <c r="F47" s="256"/>
      <c r="G47" s="268"/>
      <c r="H47" s="269"/>
      <c r="J47" s="79">
        <f t="shared" si="0"/>
        <v>0</v>
      </c>
      <c r="K47" s="647"/>
    </row>
    <row r="48" spans="3:11" ht="32.450000000000003" customHeight="1" thickBot="1" x14ac:dyDescent="0.45">
      <c r="C48" s="645"/>
      <c r="D48" s="90">
        <v>2399</v>
      </c>
      <c r="E48" s="91" t="s">
        <v>186</v>
      </c>
      <c r="F48" s="274"/>
      <c r="G48" s="275"/>
      <c r="H48" s="276"/>
      <c r="J48" s="79">
        <f t="shared" si="0"/>
        <v>0</v>
      </c>
      <c r="K48" s="648"/>
    </row>
    <row r="49" spans="3:11" ht="32.450000000000003" customHeight="1" thickTop="1" x14ac:dyDescent="0.4">
      <c r="C49" s="610" t="s">
        <v>464</v>
      </c>
      <c r="D49" s="86">
        <v>2401</v>
      </c>
      <c r="E49" s="92" t="s">
        <v>465</v>
      </c>
      <c r="F49" s="250"/>
      <c r="G49" s="266"/>
      <c r="H49" s="267"/>
      <c r="J49" s="79">
        <f t="shared" si="0"/>
        <v>0</v>
      </c>
      <c r="K49" s="640">
        <f>SIGN(SUM(J49:J57))</f>
        <v>0</v>
      </c>
    </row>
    <row r="50" spans="3:11" ht="32.450000000000003" customHeight="1" x14ac:dyDescent="0.4">
      <c r="C50" s="638"/>
      <c r="D50" s="87">
        <v>2402</v>
      </c>
      <c r="E50" s="85" t="s">
        <v>466</v>
      </c>
      <c r="F50" s="256"/>
      <c r="G50" s="268"/>
      <c r="H50" s="269"/>
      <c r="J50" s="79">
        <f t="shared" si="0"/>
        <v>0</v>
      </c>
      <c r="K50" s="641"/>
    </row>
    <row r="51" spans="3:11" ht="32.450000000000003" customHeight="1" x14ac:dyDescent="0.4">
      <c r="C51" s="638"/>
      <c r="D51" s="87">
        <v>2403</v>
      </c>
      <c r="E51" s="85" t="s">
        <v>467</v>
      </c>
      <c r="F51" s="256"/>
      <c r="G51" s="268"/>
      <c r="H51" s="269"/>
      <c r="J51" s="79">
        <f t="shared" si="0"/>
        <v>0</v>
      </c>
      <c r="K51" s="641"/>
    </row>
    <row r="52" spans="3:11" ht="32.450000000000003" customHeight="1" x14ac:dyDescent="0.4">
      <c r="C52" s="638"/>
      <c r="D52" s="87">
        <v>2404</v>
      </c>
      <c r="E52" s="85" t="s">
        <v>468</v>
      </c>
      <c r="F52" s="256"/>
      <c r="G52" s="268"/>
      <c r="H52" s="269"/>
      <c r="J52" s="79">
        <f t="shared" si="0"/>
        <v>0</v>
      </c>
      <c r="K52" s="641"/>
    </row>
    <row r="53" spans="3:11" ht="32.450000000000003" customHeight="1" x14ac:dyDescent="0.4">
      <c r="C53" s="638"/>
      <c r="D53" s="87">
        <v>2405</v>
      </c>
      <c r="E53" s="85" t="s">
        <v>469</v>
      </c>
      <c r="F53" s="256"/>
      <c r="G53" s="268"/>
      <c r="H53" s="269"/>
      <c r="J53" s="79">
        <f t="shared" si="0"/>
        <v>0</v>
      </c>
      <c r="K53" s="641"/>
    </row>
    <row r="54" spans="3:11" ht="32.450000000000003" customHeight="1" x14ac:dyDescent="0.4">
      <c r="C54" s="638"/>
      <c r="D54" s="87">
        <v>2406</v>
      </c>
      <c r="E54" s="85" t="s">
        <v>470</v>
      </c>
      <c r="F54" s="256"/>
      <c r="G54" s="268"/>
      <c r="H54" s="269"/>
      <c r="J54" s="79">
        <f t="shared" si="0"/>
        <v>0</v>
      </c>
      <c r="K54" s="641"/>
    </row>
    <row r="55" spans="3:11" ht="32.450000000000003" customHeight="1" x14ac:dyDescent="0.4">
      <c r="C55" s="638"/>
      <c r="D55" s="87">
        <v>2407</v>
      </c>
      <c r="E55" s="85" t="s">
        <v>471</v>
      </c>
      <c r="F55" s="256"/>
      <c r="G55" s="268"/>
      <c r="H55" s="269"/>
      <c r="J55" s="79">
        <f t="shared" si="0"/>
        <v>0</v>
      </c>
      <c r="K55" s="641"/>
    </row>
    <row r="56" spans="3:11" ht="32.450000000000003" customHeight="1" x14ac:dyDescent="0.4">
      <c r="C56" s="638"/>
      <c r="D56" s="87">
        <v>2408</v>
      </c>
      <c r="E56" s="85" t="s">
        <v>472</v>
      </c>
      <c r="F56" s="256"/>
      <c r="G56" s="268"/>
      <c r="H56" s="269"/>
      <c r="J56" s="79">
        <f t="shared" si="0"/>
        <v>0</v>
      </c>
      <c r="K56" s="641"/>
    </row>
    <row r="57" spans="3:11" ht="32.450000000000003" customHeight="1" thickBot="1" x14ac:dyDescent="0.45">
      <c r="C57" s="639"/>
      <c r="D57" s="75">
        <v>2499</v>
      </c>
      <c r="E57" s="84" t="s">
        <v>247</v>
      </c>
      <c r="F57" s="258"/>
      <c r="G57" s="270"/>
      <c r="H57" s="271"/>
      <c r="J57" s="79">
        <f t="shared" si="0"/>
        <v>0</v>
      </c>
      <c r="K57" s="642"/>
    </row>
    <row r="58" spans="3:11" ht="32.450000000000003" customHeight="1" thickTop="1" x14ac:dyDescent="0.4">
      <c r="C58" s="621" t="s">
        <v>473</v>
      </c>
      <c r="D58" s="88">
        <v>2501</v>
      </c>
      <c r="E58" s="89" t="s">
        <v>474</v>
      </c>
      <c r="F58" s="257"/>
      <c r="G58" s="272"/>
      <c r="H58" s="273"/>
      <c r="J58" s="79">
        <f t="shared" si="0"/>
        <v>0</v>
      </c>
      <c r="K58" s="650">
        <f>SIGN(SUM(J58:J60))</f>
        <v>0</v>
      </c>
    </row>
    <row r="59" spans="3:11" ht="32.450000000000003" customHeight="1" x14ac:dyDescent="0.4">
      <c r="C59" s="621"/>
      <c r="D59" s="87">
        <v>2502</v>
      </c>
      <c r="E59" s="73" t="s">
        <v>475</v>
      </c>
      <c r="F59" s="256"/>
      <c r="G59" s="268"/>
      <c r="H59" s="269"/>
      <c r="J59" s="79">
        <f t="shared" si="0"/>
        <v>0</v>
      </c>
      <c r="K59" s="651"/>
    </row>
    <row r="60" spans="3:11" ht="32.450000000000003" customHeight="1" thickBot="1" x14ac:dyDescent="0.45">
      <c r="C60" s="621"/>
      <c r="D60" s="90">
        <v>2599</v>
      </c>
      <c r="E60" s="93" t="s">
        <v>186</v>
      </c>
      <c r="F60" s="274"/>
      <c r="G60" s="275"/>
      <c r="H60" s="276"/>
      <c r="J60" s="79">
        <f t="shared" si="0"/>
        <v>0</v>
      </c>
      <c r="K60" s="652"/>
    </row>
    <row r="61" spans="3:11" ht="32.450000000000003" customHeight="1" thickTop="1" x14ac:dyDescent="0.4">
      <c r="C61" s="618" t="s">
        <v>476</v>
      </c>
      <c r="D61" s="86">
        <v>2601</v>
      </c>
      <c r="E61" s="92" t="s">
        <v>477</v>
      </c>
      <c r="F61" s="250"/>
      <c r="G61" s="266"/>
      <c r="H61" s="267"/>
      <c r="J61" s="79">
        <f t="shared" si="0"/>
        <v>0</v>
      </c>
      <c r="K61" s="637">
        <f>SIGN(SUM(J61:J63))</f>
        <v>0</v>
      </c>
    </row>
    <row r="62" spans="3:11" ht="32.450000000000003" customHeight="1" x14ac:dyDescent="0.4">
      <c r="C62" s="634"/>
      <c r="D62" s="87">
        <v>2602</v>
      </c>
      <c r="E62" s="85" t="s">
        <v>476</v>
      </c>
      <c r="F62" s="256"/>
      <c r="G62" s="268"/>
      <c r="H62" s="269"/>
      <c r="J62" s="79">
        <f t="shared" si="0"/>
        <v>0</v>
      </c>
      <c r="K62" s="637"/>
    </row>
    <row r="63" spans="3:11" ht="32.450000000000003" customHeight="1" thickBot="1" x14ac:dyDescent="0.45">
      <c r="C63" s="636"/>
      <c r="D63" s="75">
        <v>2699</v>
      </c>
      <c r="E63" s="84" t="s">
        <v>247</v>
      </c>
      <c r="F63" s="258"/>
      <c r="G63" s="270"/>
      <c r="H63" s="271"/>
      <c r="J63" s="79">
        <f t="shared" si="0"/>
        <v>0</v>
      </c>
      <c r="K63" s="637"/>
    </row>
    <row r="64" spans="3:11" ht="32.450000000000003" customHeight="1" thickTop="1" thickBot="1" x14ac:dyDescent="0.45">
      <c r="C64" s="219" t="s">
        <v>478</v>
      </c>
      <c r="D64" s="76">
        <v>2701</v>
      </c>
      <c r="E64" s="94" t="s">
        <v>478</v>
      </c>
      <c r="F64" s="253"/>
      <c r="G64" s="277"/>
      <c r="H64" s="278"/>
      <c r="J64" s="79">
        <f t="shared" si="0"/>
        <v>0</v>
      </c>
      <c r="K64" s="218">
        <f>SIGN(SUM(J64:J64))</f>
        <v>0</v>
      </c>
    </row>
    <row r="65" spans="3:11" ht="32.450000000000003" customHeight="1" thickTop="1" x14ac:dyDescent="0.4">
      <c r="C65" s="618" t="s">
        <v>479</v>
      </c>
      <c r="D65" s="86">
        <v>2801</v>
      </c>
      <c r="E65" s="71" t="s">
        <v>480</v>
      </c>
      <c r="F65" s="250"/>
      <c r="G65" s="266"/>
      <c r="H65" s="267"/>
      <c r="J65" s="79">
        <f t="shared" si="0"/>
        <v>0</v>
      </c>
      <c r="K65" s="637">
        <f>SIGN(SUM(J65:J74))</f>
        <v>0</v>
      </c>
    </row>
    <row r="66" spans="3:11" ht="32.450000000000003" customHeight="1" x14ac:dyDescent="0.4">
      <c r="C66" s="634"/>
      <c r="D66" s="87">
        <v>2802</v>
      </c>
      <c r="E66" s="73" t="s">
        <v>481</v>
      </c>
      <c r="F66" s="256"/>
      <c r="G66" s="268"/>
      <c r="H66" s="269"/>
      <c r="J66" s="79">
        <f t="shared" si="0"/>
        <v>0</v>
      </c>
      <c r="K66" s="637"/>
    </row>
    <row r="67" spans="3:11" ht="32.450000000000003" customHeight="1" x14ac:dyDescent="0.4">
      <c r="C67" s="634"/>
      <c r="D67" s="87">
        <v>2803</v>
      </c>
      <c r="E67" s="73" t="s">
        <v>482</v>
      </c>
      <c r="F67" s="256"/>
      <c r="G67" s="268"/>
      <c r="H67" s="269"/>
      <c r="J67" s="79">
        <f t="shared" si="0"/>
        <v>0</v>
      </c>
      <c r="K67" s="637"/>
    </row>
    <row r="68" spans="3:11" ht="32.450000000000003" customHeight="1" x14ac:dyDescent="0.4">
      <c r="C68" s="634"/>
      <c r="D68" s="87">
        <v>2804</v>
      </c>
      <c r="E68" s="73" t="s">
        <v>483</v>
      </c>
      <c r="F68" s="256"/>
      <c r="G68" s="268"/>
      <c r="H68" s="269"/>
      <c r="J68" s="79">
        <f t="shared" si="0"/>
        <v>0</v>
      </c>
      <c r="K68" s="637"/>
    </row>
    <row r="69" spans="3:11" ht="32.450000000000003" customHeight="1" x14ac:dyDescent="0.4">
      <c r="C69" s="634"/>
      <c r="D69" s="87">
        <v>2805</v>
      </c>
      <c r="E69" s="73" t="s">
        <v>484</v>
      </c>
      <c r="F69" s="256"/>
      <c r="G69" s="268"/>
      <c r="H69" s="269"/>
      <c r="J69" s="79">
        <f t="shared" si="0"/>
        <v>0</v>
      </c>
      <c r="K69" s="637"/>
    </row>
    <row r="70" spans="3:11" ht="32.450000000000003" customHeight="1" x14ac:dyDescent="0.4">
      <c r="C70" s="634"/>
      <c r="D70" s="87">
        <v>2806</v>
      </c>
      <c r="E70" s="73" t="s">
        <v>485</v>
      </c>
      <c r="F70" s="256"/>
      <c r="G70" s="268"/>
      <c r="H70" s="269"/>
      <c r="J70" s="79">
        <f t="shared" si="0"/>
        <v>0</v>
      </c>
      <c r="K70" s="637"/>
    </row>
    <row r="71" spans="3:11" ht="32.450000000000003" customHeight="1" x14ac:dyDescent="0.4">
      <c r="C71" s="634"/>
      <c r="D71" s="87">
        <v>2807</v>
      </c>
      <c r="E71" s="73" t="s">
        <v>486</v>
      </c>
      <c r="F71" s="256"/>
      <c r="G71" s="268"/>
      <c r="H71" s="269"/>
      <c r="J71" s="79">
        <f t="shared" si="0"/>
        <v>0</v>
      </c>
      <c r="K71" s="637"/>
    </row>
    <row r="72" spans="3:11" ht="32.450000000000003" customHeight="1" x14ac:dyDescent="0.4">
      <c r="C72" s="634"/>
      <c r="D72" s="87">
        <v>2808</v>
      </c>
      <c r="E72" s="73" t="s">
        <v>487</v>
      </c>
      <c r="F72" s="256"/>
      <c r="G72" s="268"/>
      <c r="H72" s="269"/>
      <c r="J72" s="79">
        <f t="shared" si="0"/>
        <v>0</v>
      </c>
      <c r="K72" s="637"/>
    </row>
    <row r="73" spans="3:11" ht="32.450000000000003" customHeight="1" x14ac:dyDescent="0.4">
      <c r="C73" s="634"/>
      <c r="D73" s="87">
        <v>2809</v>
      </c>
      <c r="E73" s="73" t="s">
        <v>488</v>
      </c>
      <c r="F73" s="256"/>
      <c r="G73" s="268"/>
      <c r="H73" s="269"/>
      <c r="J73" s="79">
        <f t="shared" si="0"/>
        <v>0</v>
      </c>
      <c r="K73" s="637"/>
    </row>
    <row r="74" spans="3:11" ht="32.450000000000003" customHeight="1" thickBot="1" x14ac:dyDescent="0.45">
      <c r="C74" s="636"/>
      <c r="D74" s="75">
        <v>2899</v>
      </c>
      <c r="E74" s="84" t="s">
        <v>247</v>
      </c>
      <c r="F74" s="258"/>
      <c r="G74" s="270"/>
      <c r="H74" s="271"/>
      <c r="J74" s="79">
        <f t="shared" si="0"/>
        <v>0</v>
      </c>
      <c r="K74" s="637"/>
    </row>
    <row r="75" spans="3:11" ht="32.450000000000003" customHeight="1" thickTop="1" x14ac:dyDescent="0.4">
      <c r="C75" s="618" t="s">
        <v>489</v>
      </c>
      <c r="D75" s="86">
        <v>2901</v>
      </c>
      <c r="E75" s="71" t="s">
        <v>490</v>
      </c>
      <c r="F75" s="250"/>
      <c r="G75" s="266"/>
      <c r="H75" s="267"/>
      <c r="J75" s="79">
        <f t="shared" si="0"/>
        <v>0</v>
      </c>
      <c r="K75" s="637">
        <f>SIGN(SUM(J75:J84))</f>
        <v>0</v>
      </c>
    </row>
    <row r="76" spans="3:11" ht="32.450000000000003" customHeight="1" x14ac:dyDescent="0.4">
      <c r="C76" s="649"/>
      <c r="D76" s="87">
        <v>2902</v>
      </c>
      <c r="E76" s="73" t="s">
        <v>491</v>
      </c>
      <c r="F76" s="256"/>
      <c r="G76" s="268"/>
      <c r="H76" s="269"/>
      <c r="J76" s="79">
        <f t="shared" si="0"/>
        <v>0</v>
      </c>
      <c r="K76" s="637"/>
    </row>
    <row r="77" spans="3:11" ht="32.450000000000003" customHeight="1" x14ac:dyDescent="0.4">
      <c r="C77" s="634"/>
      <c r="D77" s="87">
        <v>2903</v>
      </c>
      <c r="E77" s="73" t="s">
        <v>492</v>
      </c>
      <c r="F77" s="256"/>
      <c r="G77" s="268"/>
      <c r="H77" s="269"/>
      <c r="J77" s="79">
        <f t="shared" si="0"/>
        <v>0</v>
      </c>
      <c r="K77" s="637"/>
    </row>
    <row r="78" spans="3:11" ht="32.450000000000003" customHeight="1" x14ac:dyDescent="0.4">
      <c r="C78" s="634"/>
      <c r="D78" s="87">
        <v>2904</v>
      </c>
      <c r="E78" s="73" t="s">
        <v>680</v>
      </c>
      <c r="F78" s="256"/>
      <c r="G78" s="268"/>
      <c r="H78" s="269"/>
      <c r="J78" s="79">
        <f t="shared" ref="J78" si="1">IF(F78="",0,1)</f>
        <v>0</v>
      </c>
      <c r="K78" s="637"/>
    </row>
    <row r="79" spans="3:11" ht="32.450000000000003" customHeight="1" x14ac:dyDescent="0.4">
      <c r="C79" s="634"/>
      <c r="D79" s="87">
        <v>2905</v>
      </c>
      <c r="E79" s="73" t="s">
        <v>681</v>
      </c>
      <c r="F79" s="256"/>
      <c r="G79" s="268"/>
      <c r="H79" s="269"/>
      <c r="J79" s="79">
        <f t="shared" si="0"/>
        <v>0</v>
      </c>
      <c r="K79" s="637"/>
    </row>
    <row r="80" spans="3:11" ht="32.450000000000003" customHeight="1" x14ac:dyDescent="0.4">
      <c r="C80" s="634"/>
      <c r="D80" s="87">
        <v>2906</v>
      </c>
      <c r="E80" s="73" t="s">
        <v>493</v>
      </c>
      <c r="F80" s="256"/>
      <c r="G80" s="268"/>
      <c r="H80" s="269"/>
      <c r="J80" s="79">
        <f t="shared" si="0"/>
        <v>0</v>
      </c>
      <c r="K80" s="637"/>
    </row>
    <row r="81" spans="3:11" ht="32.450000000000003" customHeight="1" x14ac:dyDescent="0.4">
      <c r="C81" s="634"/>
      <c r="D81" s="87">
        <v>2907</v>
      </c>
      <c r="E81" s="73" t="s">
        <v>678</v>
      </c>
      <c r="F81" s="256"/>
      <c r="G81" s="268"/>
      <c r="H81" s="269"/>
      <c r="J81" s="79">
        <f t="shared" ref="J81" si="2">IF(F81="",0,1)</f>
        <v>0</v>
      </c>
      <c r="K81" s="637"/>
    </row>
    <row r="82" spans="3:11" ht="32.450000000000003" customHeight="1" x14ac:dyDescent="0.4">
      <c r="C82" s="634"/>
      <c r="D82" s="87">
        <v>2908</v>
      </c>
      <c r="E82" s="73" t="s">
        <v>421</v>
      </c>
      <c r="F82" s="256"/>
      <c r="G82" s="268"/>
      <c r="H82" s="269"/>
      <c r="J82" s="79">
        <f t="shared" ref="J82:J120" si="3">IF(F82="",0,1)</f>
        <v>0</v>
      </c>
      <c r="K82" s="637"/>
    </row>
    <row r="83" spans="3:11" ht="32.450000000000003" customHeight="1" x14ac:dyDescent="0.4">
      <c r="C83" s="634"/>
      <c r="D83" s="87">
        <v>2909</v>
      </c>
      <c r="E83" s="73" t="s">
        <v>494</v>
      </c>
      <c r="F83" s="256"/>
      <c r="G83" s="268"/>
      <c r="H83" s="269"/>
      <c r="J83" s="79">
        <f t="shared" si="3"/>
        <v>0</v>
      </c>
      <c r="K83" s="637"/>
    </row>
    <row r="84" spans="3:11" ht="32.450000000000003" customHeight="1" thickBot="1" x14ac:dyDescent="0.45">
      <c r="C84" s="636"/>
      <c r="D84" s="90">
        <v>2999</v>
      </c>
      <c r="E84" s="91" t="s">
        <v>247</v>
      </c>
      <c r="F84" s="274"/>
      <c r="G84" s="275"/>
      <c r="H84" s="276"/>
      <c r="J84" s="79">
        <f t="shared" si="3"/>
        <v>0</v>
      </c>
      <c r="K84" s="637"/>
    </row>
    <row r="85" spans="3:11" ht="32.450000000000003" customHeight="1" thickTop="1" x14ac:dyDescent="0.4">
      <c r="C85" s="618" t="s">
        <v>905</v>
      </c>
      <c r="D85" s="347">
        <v>3001</v>
      </c>
      <c r="E85" s="335" t="s">
        <v>495</v>
      </c>
      <c r="F85" s="250"/>
      <c r="G85" s="266"/>
      <c r="H85" s="267"/>
      <c r="J85" s="79">
        <f t="shared" si="3"/>
        <v>0</v>
      </c>
      <c r="K85" s="637">
        <f>SIGN(SUM(J85:J88))</f>
        <v>0</v>
      </c>
    </row>
    <row r="86" spans="3:11" ht="32.450000000000003" customHeight="1" x14ac:dyDescent="0.4">
      <c r="C86" s="634"/>
      <c r="D86" s="343">
        <v>3002</v>
      </c>
      <c r="E86" s="337" t="s">
        <v>496</v>
      </c>
      <c r="F86" s="256"/>
      <c r="G86" s="268"/>
      <c r="H86" s="269"/>
      <c r="J86" s="79">
        <f t="shared" si="3"/>
        <v>0</v>
      </c>
      <c r="K86" s="637"/>
    </row>
    <row r="87" spans="3:11" ht="32.450000000000003" customHeight="1" x14ac:dyDescent="0.4">
      <c r="C87" s="634"/>
      <c r="D87" s="343">
        <v>3003</v>
      </c>
      <c r="E87" s="337" t="s">
        <v>497</v>
      </c>
      <c r="F87" s="256"/>
      <c r="G87" s="268"/>
      <c r="H87" s="269"/>
      <c r="J87" s="79">
        <f t="shared" si="3"/>
        <v>0</v>
      </c>
      <c r="K87" s="637"/>
    </row>
    <row r="88" spans="3:11" ht="32.450000000000003" customHeight="1" thickBot="1" x14ac:dyDescent="0.45">
      <c r="C88" s="636"/>
      <c r="D88" s="348">
        <v>3099</v>
      </c>
      <c r="E88" s="349" t="s">
        <v>247</v>
      </c>
      <c r="F88" s="258"/>
      <c r="G88" s="270"/>
      <c r="H88" s="271"/>
      <c r="J88" s="79">
        <f t="shared" si="3"/>
        <v>0</v>
      </c>
      <c r="K88" s="637"/>
    </row>
    <row r="89" spans="3:11" ht="32.450000000000003" customHeight="1" thickTop="1" x14ac:dyDescent="0.4">
      <c r="C89" s="618" t="s">
        <v>498</v>
      </c>
      <c r="D89" s="347">
        <v>3101</v>
      </c>
      <c r="E89" s="335" t="s">
        <v>499</v>
      </c>
      <c r="F89" s="250"/>
      <c r="G89" s="266"/>
      <c r="H89" s="267"/>
      <c r="J89" s="79">
        <f t="shared" si="3"/>
        <v>0</v>
      </c>
      <c r="K89" s="637">
        <f>SIGN(SUM(J89:J96))</f>
        <v>0</v>
      </c>
    </row>
    <row r="90" spans="3:11" ht="32.450000000000003" customHeight="1" x14ac:dyDescent="0.4">
      <c r="C90" s="634"/>
      <c r="D90" s="87">
        <v>3102</v>
      </c>
      <c r="E90" s="73" t="s">
        <v>500</v>
      </c>
      <c r="F90" s="256"/>
      <c r="G90" s="268"/>
      <c r="H90" s="269"/>
      <c r="J90" s="79">
        <f t="shared" si="3"/>
        <v>0</v>
      </c>
      <c r="K90" s="637"/>
    </row>
    <row r="91" spans="3:11" ht="32.450000000000003" customHeight="1" x14ac:dyDescent="0.4">
      <c r="C91" s="634"/>
      <c r="D91" s="87">
        <v>3103</v>
      </c>
      <c r="E91" s="73" t="s">
        <v>501</v>
      </c>
      <c r="F91" s="256"/>
      <c r="G91" s="268"/>
      <c r="H91" s="269"/>
      <c r="J91" s="79">
        <f t="shared" si="3"/>
        <v>0</v>
      </c>
      <c r="K91" s="637"/>
    </row>
    <row r="92" spans="3:11" ht="32.450000000000003" customHeight="1" x14ac:dyDescent="0.4">
      <c r="C92" s="634"/>
      <c r="D92" s="87">
        <v>3104</v>
      </c>
      <c r="E92" s="73" t="s">
        <v>502</v>
      </c>
      <c r="F92" s="256"/>
      <c r="G92" s="268"/>
      <c r="H92" s="269"/>
      <c r="J92" s="79">
        <f t="shared" si="3"/>
        <v>0</v>
      </c>
      <c r="K92" s="637"/>
    </row>
    <row r="93" spans="3:11" ht="32.450000000000003" customHeight="1" x14ac:dyDescent="0.4">
      <c r="C93" s="634"/>
      <c r="D93" s="87">
        <v>3105</v>
      </c>
      <c r="E93" s="73" t="s">
        <v>503</v>
      </c>
      <c r="F93" s="256"/>
      <c r="G93" s="268"/>
      <c r="H93" s="269"/>
      <c r="J93" s="79">
        <f t="shared" si="3"/>
        <v>0</v>
      </c>
      <c r="K93" s="637"/>
    </row>
    <row r="94" spans="3:11" ht="32.450000000000003" customHeight="1" x14ac:dyDescent="0.4">
      <c r="C94" s="634"/>
      <c r="D94" s="87">
        <v>3106</v>
      </c>
      <c r="E94" s="73" t="s">
        <v>504</v>
      </c>
      <c r="F94" s="256"/>
      <c r="G94" s="268"/>
      <c r="H94" s="269"/>
      <c r="J94" s="79">
        <f t="shared" si="3"/>
        <v>0</v>
      </c>
      <c r="K94" s="637"/>
    </row>
    <row r="95" spans="3:11" ht="32.450000000000003" customHeight="1" x14ac:dyDescent="0.4">
      <c r="C95" s="635"/>
      <c r="D95" s="87">
        <v>3107</v>
      </c>
      <c r="E95" s="73" t="s">
        <v>505</v>
      </c>
      <c r="F95" s="256"/>
      <c r="G95" s="268"/>
      <c r="H95" s="269"/>
      <c r="J95" s="79">
        <f t="shared" si="3"/>
        <v>0</v>
      </c>
      <c r="K95" s="637"/>
    </row>
    <row r="96" spans="3:11" ht="32.450000000000003" customHeight="1" thickBot="1" x14ac:dyDescent="0.45">
      <c r="C96" s="636"/>
      <c r="D96" s="75">
        <v>3199</v>
      </c>
      <c r="E96" s="84" t="s">
        <v>247</v>
      </c>
      <c r="F96" s="258"/>
      <c r="G96" s="270"/>
      <c r="H96" s="271"/>
      <c r="J96" s="79">
        <f t="shared" si="3"/>
        <v>0</v>
      </c>
      <c r="K96" s="637"/>
    </row>
    <row r="97" spans="3:11" ht="32.450000000000003" customHeight="1" thickTop="1" x14ac:dyDescent="0.4">
      <c r="C97" s="610" t="s">
        <v>506</v>
      </c>
      <c r="D97" s="86">
        <v>3201</v>
      </c>
      <c r="E97" s="71" t="s">
        <v>507</v>
      </c>
      <c r="F97" s="250"/>
      <c r="G97" s="266"/>
      <c r="H97" s="267"/>
      <c r="J97" s="79">
        <f t="shared" si="3"/>
        <v>0</v>
      </c>
      <c r="K97" s="640">
        <f>SIGN(SUM(J97:J114))</f>
        <v>0</v>
      </c>
    </row>
    <row r="98" spans="3:11" ht="32.450000000000003" customHeight="1" x14ac:dyDescent="0.4">
      <c r="C98" s="638"/>
      <c r="D98" s="87">
        <v>3202</v>
      </c>
      <c r="E98" s="73" t="s">
        <v>508</v>
      </c>
      <c r="F98" s="256"/>
      <c r="G98" s="268"/>
      <c r="H98" s="269"/>
      <c r="J98" s="79">
        <f t="shared" si="3"/>
        <v>0</v>
      </c>
      <c r="K98" s="641"/>
    </row>
    <row r="99" spans="3:11" ht="32.450000000000003" customHeight="1" x14ac:dyDescent="0.4">
      <c r="C99" s="638"/>
      <c r="D99" s="87">
        <v>3203</v>
      </c>
      <c r="E99" s="73" t="s">
        <v>509</v>
      </c>
      <c r="F99" s="256"/>
      <c r="G99" s="268"/>
      <c r="H99" s="269"/>
      <c r="J99" s="79">
        <f t="shared" si="3"/>
        <v>0</v>
      </c>
      <c r="K99" s="641"/>
    </row>
    <row r="100" spans="3:11" ht="32.450000000000003" customHeight="1" x14ac:dyDescent="0.4">
      <c r="C100" s="638"/>
      <c r="D100" s="87">
        <v>3204</v>
      </c>
      <c r="E100" s="73" t="s">
        <v>510</v>
      </c>
      <c r="F100" s="256"/>
      <c r="G100" s="268"/>
      <c r="H100" s="269"/>
      <c r="J100" s="79">
        <f t="shared" si="3"/>
        <v>0</v>
      </c>
      <c r="K100" s="641"/>
    </row>
    <row r="101" spans="3:11" ht="32.450000000000003" customHeight="1" x14ac:dyDescent="0.4">
      <c r="C101" s="638"/>
      <c r="D101" s="87">
        <v>3205</v>
      </c>
      <c r="E101" s="73" t="s">
        <v>511</v>
      </c>
      <c r="F101" s="256"/>
      <c r="G101" s="268"/>
      <c r="H101" s="269"/>
      <c r="J101" s="79">
        <f t="shared" si="3"/>
        <v>0</v>
      </c>
      <c r="K101" s="641"/>
    </row>
    <row r="102" spans="3:11" ht="32.450000000000003" customHeight="1" x14ac:dyDescent="0.4">
      <c r="C102" s="638"/>
      <c r="D102" s="87">
        <v>3206</v>
      </c>
      <c r="E102" s="73" t="s">
        <v>512</v>
      </c>
      <c r="F102" s="256"/>
      <c r="G102" s="268"/>
      <c r="H102" s="269"/>
      <c r="J102" s="79">
        <f t="shared" si="3"/>
        <v>0</v>
      </c>
      <c r="K102" s="641"/>
    </row>
    <row r="103" spans="3:11" ht="32.450000000000003" customHeight="1" x14ac:dyDescent="0.4">
      <c r="C103" s="638"/>
      <c r="D103" s="87">
        <v>3207</v>
      </c>
      <c r="E103" s="73" t="s">
        <v>513</v>
      </c>
      <c r="F103" s="256"/>
      <c r="G103" s="268"/>
      <c r="H103" s="269"/>
      <c r="J103" s="79">
        <f t="shared" si="3"/>
        <v>0</v>
      </c>
      <c r="K103" s="641"/>
    </row>
    <row r="104" spans="3:11" ht="32.450000000000003" customHeight="1" x14ac:dyDescent="0.4">
      <c r="C104" s="638"/>
      <c r="D104" s="87">
        <v>3208</v>
      </c>
      <c r="E104" s="73" t="s">
        <v>514</v>
      </c>
      <c r="F104" s="256"/>
      <c r="G104" s="268"/>
      <c r="H104" s="269"/>
      <c r="J104" s="79">
        <f t="shared" si="3"/>
        <v>0</v>
      </c>
      <c r="K104" s="641"/>
    </row>
    <row r="105" spans="3:11" ht="32.450000000000003" customHeight="1" x14ac:dyDescent="0.4">
      <c r="C105" s="638"/>
      <c r="D105" s="87">
        <v>3209</v>
      </c>
      <c r="E105" s="73" t="s">
        <v>515</v>
      </c>
      <c r="F105" s="256"/>
      <c r="G105" s="268"/>
      <c r="H105" s="269"/>
      <c r="J105" s="79">
        <f t="shared" si="3"/>
        <v>0</v>
      </c>
      <c r="K105" s="641"/>
    </row>
    <row r="106" spans="3:11" ht="32.450000000000003" customHeight="1" x14ac:dyDescent="0.4">
      <c r="C106" s="638"/>
      <c r="D106" s="87">
        <v>3210</v>
      </c>
      <c r="E106" s="73" t="s">
        <v>516</v>
      </c>
      <c r="F106" s="256"/>
      <c r="G106" s="268"/>
      <c r="H106" s="269"/>
      <c r="J106" s="79">
        <f t="shared" si="3"/>
        <v>0</v>
      </c>
      <c r="K106" s="641"/>
    </row>
    <row r="107" spans="3:11" ht="32.450000000000003" customHeight="1" x14ac:dyDescent="0.4">
      <c r="C107" s="638"/>
      <c r="D107" s="87">
        <v>3211</v>
      </c>
      <c r="E107" s="73" t="s">
        <v>517</v>
      </c>
      <c r="F107" s="256"/>
      <c r="G107" s="268"/>
      <c r="H107" s="269"/>
      <c r="J107" s="79">
        <f t="shared" si="3"/>
        <v>0</v>
      </c>
      <c r="K107" s="641"/>
    </row>
    <row r="108" spans="3:11" ht="32.450000000000003" customHeight="1" x14ac:dyDescent="0.4">
      <c r="C108" s="638"/>
      <c r="D108" s="87">
        <v>3212</v>
      </c>
      <c r="E108" s="73" t="s">
        <v>518</v>
      </c>
      <c r="F108" s="256"/>
      <c r="G108" s="268"/>
      <c r="H108" s="269"/>
      <c r="J108" s="79">
        <f t="shared" si="3"/>
        <v>0</v>
      </c>
      <c r="K108" s="641"/>
    </row>
    <row r="109" spans="3:11" ht="32.450000000000003" customHeight="1" x14ac:dyDescent="0.4">
      <c r="C109" s="638"/>
      <c r="D109" s="87">
        <v>3213</v>
      </c>
      <c r="E109" s="73" t="s">
        <v>519</v>
      </c>
      <c r="F109" s="256"/>
      <c r="G109" s="268"/>
      <c r="H109" s="269"/>
      <c r="J109" s="79">
        <f t="shared" si="3"/>
        <v>0</v>
      </c>
      <c r="K109" s="641"/>
    </row>
    <row r="110" spans="3:11" ht="32.450000000000003" customHeight="1" x14ac:dyDescent="0.4">
      <c r="C110" s="638"/>
      <c r="D110" s="87">
        <v>3214</v>
      </c>
      <c r="E110" s="73" t="s">
        <v>520</v>
      </c>
      <c r="F110" s="256"/>
      <c r="G110" s="268"/>
      <c r="H110" s="269"/>
      <c r="J110" s="79">
        <f t="shared" si="3"/>
        <v>0</v>
      </c>
      <c r="K110" s="641"/>
    </row>
    <row r="111" spans="3:11" ht="32.450000000000003" customHeight="1" x14ac:dyDescent="0.4">
      <c r="C111" s="638"/>
      <c r="D111" s="87">
        <v>3215</v>
      </c>
      <c r="E111" s="73" t="s">
        <v>521</v>
      </c>
      <c r="F111" s="256"/>
      <c r="G111" s="268"/>
      <c r="H111" s="269"/>
      <c r="J111" s="79">
        <f t="shared" si="3"/>
        <v>0</v>
      </c>
      <c r="K111" s="641"/>
    </row>
    <row r="112" spans="3:11" ht="32.450000000000003" customHeight="1" x14ac:dyDescent="0.4">
      <c r="C112" s="638"/>
      <c r="D112" s="87">
        <v>3216</v>
      </c>
      <c r="E112" s="73" t="s">
        <v>522</v>
      </c>
      <c r="F112" s="256"/>
      <c r="G112" s="268"/>
      <c r="H112" s="269"/>
      <c r="J112" s="79">
        <f t="shared" si="3"/>
        <v>0</v>
      </c>
      <c r="K112" s="641"/>
    </row>
    <row r="113" spans="3:11" ht="32.450000000000003" customHeight="1" x14ac:dyDescent="0.4">
      <c r="C113" s="638"/>
      <c r="D113" s="87">
        <v>3217</v>
      </c>
      <c r="E113" s="73" t="s">
        <v>523</v>
      </c>
      <c r="F113" s="256"/>
      <c r="G113" s="268"/>
      <c r="H113" s="269"/>
      <c r="J113" s="79">
        <f t="shared" si="3"/>
        <v>0</v>
      </c>
      <c r="K113" s="641"/>
    </row>
    <row r="114" spans="3:11" ht="32.450000000000003" customHeight="1" thickBot="1" x14ac:dyDescent="0.45">
      <c r="C114" s="639"/>
      <c r="D114" s="75">
        <v>3299</v>
      </c>
      <c r="E114" s="84" t="s">
        <v>247</v>
      </c>
      <c r="F114" s="258"/>
      <c r="G114" s="270"/>
      <c r="H114" s="271"/>
      <c r="J114" s="79">
        <f t="shared" si="3"/>
        <v>0</v>
      </c>
      <c r="K114" s="642"/>
    </row>
    <row r="115" spans="3:11" ht="32.450000000000003" customHeight="1" thickTop="1" thickBot="1" x14ac:dyDescent="0.45">
      <c r="C115" s="217" t="s">
        <v>524</v>
      </c>
      <c r="D115" s="76">
        <v>3301</v>
      </c>
      <c r="E115" s="77" t="s">
        <v>525</v>
      </c>
      <c r="F115" s="253"/>
      <c r="G115" s="277"/>
      <c r="H115" s="278"/>
      <c r="J115" s="79">
        <f t="shared" si="3"/>
        <v>0</v>
      </c>
      <c r="K115" s="95">
        <f>SIGN(SUM(J115:J115))</f>
        <v>0</v>
      </c>
    </row>
    <row r="116" spans="3:11" ht="32.450000000000003" customHeight="1" thickTop="1" x14ac:dyDescent="0.4">
      <c r="C116" s="643" t="s">
        <v>526</v>
      </c>
      <c r="D116" s="86">
        <v>3401</v>
      </c>
      <c r="E116" s="71" t="s">
        <v>527</v>
      </c>
      <c r="F116" s="250"/>
      <c r="G116" s="266"/>
      <c r="H116" s="267"/>
      <c r="J116" s="79">
        <f t="shared" si="3"/>
        <v>0</v>
      </c>
      <c r="K116" s="646">
        <f>SIGN(SUM(J116:J119))</f>
        <v>0</v>
      </c>
    </row>
    <row r="117" spans="3:11" ht="32.450000000000003" customHeight="1" x14ac:dyDescent="0.4">
      <c r="C117" s="644"/>
      <c r="D117" s="87">
        <v>3402</v>
      </c>
      <c r="E117" s="73" t="s">
        <v>528</v>
      </c>
      <c r="F117" s="256"/>
      <c r="G117" s="268"/>
      <c r="H117" s="269"/>
      <c r="J117" s="79">
        <f t="shared" si="3"/>
        <v>0</v>
      </c>
      <c r="K117" s="647"/>
    </row>
    <row r="118" spans="3:11" ht="32.450000000000003" customHeight="1" x14ac:dyDescent="0.4">
      <c r="C118" s="644"/>
      <c r="D118" s="87">
        <v>3403</v>
      </c>
      <c r="E118" s="73" t="s">
        <v>529</v>
      </c>
      <c r="F118" s="256"/>
      <c r="G118" s="268"/>
      <c r="H118" s="269"/>
      <c r="J118" s="79">
        <f t="shared" si="3"/>
        <v>0</v>
      </c>
      <c r="K118" s="647"/>
    </row>
    <row r="119" spans="3:11" ht="32.450000000000003" customHeight="1" thickBot="1" x14ac:dyDescent="0.45">
      <c r="C119" s="645"/>
      <c r="D119" s="75">
        <v>3499</v>
      </c>
      <c r="E119" s="84" t="s">
        <v>247</v>
      </c>
      <c r="F119" s="258"/>
      <c r="G119" s="270"/>
      <c r="H119" s="271"/>
      <c r="J119" s="79">
        <f t="shared" si="3"/>
        <v>0</v>
      </c>
      <c r="K119" s="648"/>
    </row>
    <row r="120" spans="3:11" ht="32.450000000000003" customHeight="1" thickTop="1" thickBot="1" x14ac:dyDescent="0.45">
      <c r="C120" s="78" t="s">
        <v>398</v>
      </c>
      <c r="D120" s="96">
        <v>3599</v>
      </c>
      <c r="E120" s="97" t="s">
        <v>247</v>
      </c>
      <c r="F120" s="279"/>
      <c r="G120" s="280"/>
      <c r="H120" s="281"/>
      <c r="J120" s="79">
        <f t="shared" si="3"/>
        <v>0</v>
      </c>
      <c r="K120" s="95">
        <f>SIGN(SUM(J120:J120))</f>
        <v>0</v>
      </c>
    </row>
    <row r="121" spans="3:11" x14ac:dyDescent="0.4">
      <c r="K121" s="79">
        <f>SUM(K9:K120)</f>
        <v>0</v>
      </c>
    </row>
  </sheetData>
  <sheetProtection formatRows="0"/>
  <mergeCells count="39">
    <mergeCell ref="J1:K1"/>
    <mergeCell ref="C26:C29"/>
    <mergeCell ref="K26:K29"/>
    <mergeCell ref="C2:D2"/>
    <mergeCell ref="F2:G2"/>
    <mergeCell ref="E4:F4"/>
    <mergeCell ref="G4:H4"/>
    <mergeCell ref="C5:E5"/>
    <mergeCell ref="F5:H5"/>
    <mergeCell ref="C6:H6"/>
    <mergeCell ref="C9:C15"/>
    <mergeCell ref="K9:K15"/>
    <mergeCell ref="C16:C25"/>
    <mergeCell ref="K16:K25"/>
    <mergeCell ref="J2:K2"/>
    <mergeCell ref="C30:C32"/>
    <mergeCell ref="K30:K32"/>
    <mergeCell ref="C33:C44"/>
    <mergeCell ref="K33:K44"/>
    <mergeCell ref="C45:C48"/>
    <mergeCell ref="K45:K48"/>
    <mergeCell ref="C49:C57"/>
    <mergeCell ref="K49:K57"/>
    <mergeCell ref="C58:C60"/>
    <mergeCell ref="K58:K60"/>
    <mergeCell ref="C61:C63"/>
    <mergeCell ref="K61:K63"/>
    <mergeCell ref="C65:C74"/>
    <mergeCell ref="K65:K74"/>
    <mergeCell ref="C75:C84"/>
    <mergeCell ref="K75:K84"/>
    <mergeCell ref="C85:C88"/>
    <mergeCell ref="K85:K88"/>
    <mergeCell ref="C89:C96"/>
    <mergeCell ref="K89:K96"/>
    <mergeCell ref="C97:C114"/>
    <mergeCell ref="K97:K114"/>
    <mergeCell ref="C116:C119"/>
    <mergeCell ref="K116:K119"/>
  </mergeCells>
  <phoneticPr fontId="2"/>
  <dataValidations count="1">
    <dataValidation type="list" allowBlank="1" showInputMessage="1" showErrorMessage="1" sqref="F9:F120" xr:uid="{00000000-0002-0000-0B00-000000000000}">
      <formula1>"●"</formula1>
    </dataValidation>
  </dataValidations>
  <hyperlinks>
    <hyperlink ref="J2:K2" location="チェックリスト!R19C6" display="チェックリストにもどる" xr:uid="{00000000-0004-0000-0B00-000000000000}"/>
  </hyperlinks>
  <printOptions horizontalCentered="1"/>
  <pageMargins left="0.70866141732283472" right="0.19685039370078741" top="0" bottom="0.31496062992125984" header="0" footer="0"/>
  <pageSetup paperSize="8" scale="86" fitToHeight="0" orientation="portrait" r:id="rId1"/>
  <headerFooter>
    <oddFooter>&amp;P / &amp;N ページ</oddFooter>
  </headerFooter>
  <rowBreaks count="3" manualBreakCount="3">
    <brk id="44" max="8" man="1"/>
    <brk id="74" max="8" man="1"/>
    <brk id="96"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5" tint="0.39997558519241921"/>
    <pageSetUpPr fitToPage="1"/>
  </sheetPr>
  <dimension ref="A1:M75"/>
  <sheetViews>
    <sheetView showGridLines="0" showZeros="0" tabSelected="1" view="pageBreakPreview" topLeftCell="A19" zoomScale="75" zoomScaleNormal="100" zoomScaleSheetLayoutView="75" workbookViewId="0">
      <selection activeCell="C31" sqref="C31"/>
    </sheetView>
  </sheetViews>
  <sheetFormatPr defaultRowHeight="13.5" x14ac:dyDescent="0.4"/>
  <cols>
    <col min="1" max="1" width="2.75" style="126" customWidth="1"/>
    <col min="2" max="2" width="12.5" style="128" customWidth="1"/>
    <col min="3" max="3" width="17.75" style="128" customWidth="1"/>
    <col min="4" max="4" width="35.5" style="126" customWidth="1"/>
    <col min="5" max="5" width="51.625" style="126" customWidth="1"/>
    <col min="6" max="6" width="37.875" style="126" customWidth="1"/>
    <col min="7" max="7" width="3.375" style="98" bestFit="1" customWidth="1"/>
    <col min="8" max="8" width="20.625" style="128" customWidth="1"/>
    <col min="9" max="9" width="3.375" style="126" customWidth="1"/>
    <col min="10" max="10" width="20.625" style="128" customWidth="1"/>
    <col min="11" max="16384" width="9" style="126"/>
  </cols>
  <sheetData>
    <row r="1" spans="1:13" ht="15" thickBot="1" x14ac:dyDescent="0.45">
      <c r="K1" s="661" t="s">
        <v>650</v>
      </c>
      <c r="L1" s="661"/>
      <c r="M1" s="661"/>
    </row>
    <row r="2" spans="1:13" ht="32.25" customHeight="1" thickBot="1" x14ac:dyDescent="0.45">
      <c r="A2" s="127"/>
      <c r="B2" s="664" t="s">
        <v>666</v>
      </c>
      <c r="C2" s="665"/>
      <c r="E2" s="309" t="s">
        <v>934</v>
      </c>
      <c r="F2" s="676">
        <f>基本情報入力シート!C10</f>
        <v>0</v>
      </c>
      <c r="G2" s="676"/>
      <c r="H2" s="676"/>
      <c r="I2" s="676"/>
      <c r="J2" s="676"/>
    </row>
    <row r="3" spans="1:13" ht="5.0999999999999996" customHeight="1" x14ac:dyDescent="0.4"/>
    <row r="4" spans="1:13" ht="59.25" customHeight="1" thickBot="1" x14ac:dyDescent="0.45">
      <c r="B4" s="668" t="s">
        <v>964</v>
      </c>
      <c r="C4" s="669"/>
      <c r="D4" s="669"/>
      <c r="E4" s="669"/>
      <c r="F4" s="669"/>
      <c r="G4" s="669"/>
      <c r="H4" s="669"/>
      <c r="I4" s="669"/>
      <c r="J4" s="669"/>
    </row>
    <row r="5" spans="1:13" ht="32.25" customHeight="1" x14ac:dyDescent="0.4">
      <c r="B5" s="666" t="s">
        <v>663</v>
      </c>
      <c r="C5" s="662" t="s">
        <v>665</v>
      </c>
      <c r="D5" s="662"/>
      <c r="E5" s="662" t="s">
        <v>536</v>
      </c>
      <c r="F5" s="672" t="s">
        <v>535</v>
      </c>
      <c r="G5" s="673"/>
      <c r="H5" s="662" t="s">
        <v>534</v>
      </c>
      <c r="I5" s="662"/>
      <c r="J5" s="670"/>
    </row>
    <row r="6" spans="1:13" ht="30" customHeight="1" thickBot="1" x14ac:dyDescent="0.45">
      <c r="B6" s="667"/>
      <c r="C6" s="133" t="s">
        <v>662</v>
      </c>
      <c r="D6" s="133" t="s">
        <v>664</v>
      </c>
      <c r="E6" s="663"/>
      <c r="F6" s="674"/>
      <c r="G6" s="675"/>
      <c r="H6" s="663"/>
      <c r="I6" s="663"/>
      <c r="J6" s="671"/>
    </row>
    <row r="7" spans="1:13" ht="35.1" customHeight="1" thickTop="1" x14ac:dyDescent="0.4">
      <c r="B7" s="290"/>
      <c r="C7" s="291"/>
      <c r="D7" s="292"/>
      <c r="E7" s="292"/>
      <c r="F7" s="293"/>
      <c r="G7" s="132" t="s">
        <v>533</v>
      </c>
      <c r="H7" s="302"/>
      <c r="I7" s="129" t="s">
        <v>532</v>
      </c>
      <c r="J7" s="305"/>
    </row>
    <row r="8" spans="1:13" ht="35.1" customHeight="1" x14ac:dyDescent="0.4">
      <c r="B8" s="294"/>
      <c r="C8" s="295"/>
      <c r="D8" s="296"/>
      <c r="E8" s="296"/>
      <c r="F8" s="297"/>
      <c r="G8" s="100" t="s">
        <v>533</v>
      </c>
      <c r="H8" s="303"/>
      <c r="I8" s="99" t="s">
        <v>532</v>
      </c>
      <c r="J8" s="306"/>
    </row>
    <row r="9" spans="1:13" ht="35.1" customHeight="1" x14ac:dyDescent="0.4">
      <c r="B9" s="294"/>
      <c r="C9" s="295"/>
      <c r="D9" s="296"/>
      <c r="E9" s="296"/>
      <c r="F9" s="297"/>
      <c r="G9" s="100" t="s">
        <v>533</v>
      </c>
      <c r="H9" s="303"/>
      <c r="I9" s="99" t="s">
        <v>532</v>
      </c>
      <c r="J9" s="306"/>
    </row>
    <row r="10" spans="1:13" ht="35.1" customHeight="1" x14ac:dyDescent="0.4">
      <c r="B10" s="294"/>
      <c r="C10" s="295"/>
      <c r="D10" s="296"/>
      <c r="E10" s="296"/>
      <c r="F10" s="297"/>
      <c r="G10" s="100" t="s">
        <v>533</v>
      </c>
      <c r="H10" s="303"/>
      <c r="I10" s="99" t="s">
        <v>532</v>
      </c>
      <c r="J10" s="306"/>
    </row>
    <row r="11" spans="1:13" ht="35.1" customHeight="1" x14ac:dyDescent="0.4">
      <c r="B11" s="294"/>
      <c r="C11" s="295"/>
      <c r="D11" s="296"/>
      <c r="E11" s="296"/>
      <c r="F11" s="297"/>
      <c r="G11" s="100" t="s">
        <v>533</v>
      </c>
      <c r="H11" s="303"/>
      <c r="I11" s="99" t="s">
        <v>532</v>
      </c>
      <c r="J11" s="306"/>
    </row>
    <row r="12" spans="1:13" ht="35.1" customHeight="1" x14ac:dyDescent="0.4">
      <c r="B12" s="294"/>
      <c r="C12" s="295"/>
      <c r="D12" s="296"/>
      <c r="E12" s="296"/>
      <c r="F12" s="297"/>
      <c r="G12" s="100" t="s">
        <v>533</v>
      </c>
      <c r="H12" s="303"/>
      <c r="I12" s="99" t="s">
        <v>532</v>
      </c>
      <c r="J12" s="306"/>
    </row>
    <row r="13" spans="1:13" ht="35.1" customHeight="1" x14ac:dyDescent="0.4">
      <c r="B13" s="294"/>
      <c r="C13" s="295"/>
      <c r="D13" s="296"/>
      <c r="E13" s="296"/>
      <c r="F13" s="297"/>
      <c r="G13" s="100" t="s">
        <v>533</v>
      </c>
      <c r="H13" s="303"/>
      <c r="I13" s="99" t="s">
        <v>532</v>
      </c>
      <c r="J13" s="306"/>
    </row>
    <row r="14" spans="1:13" ht="35.1" customHeight="1" x14ac:dyDescent="0.4">
      <c r="B14" s="294"/>
      <c r="C14" s="295"/>
      <c r="D14" s="296"/>
      <c r="E14" s="296"/>
      <c r="F14" s="297"/>
      <c r="G14" s="100" t="s">
        <v>533</v>
      </c>
      <c r="H14" s="303"/>
      <c r="I14" s="99" t="s">
        <v>532</v>
      </c>
      <c r="J14" s="306"/>
    </row>
    <row r="15" spans="1:13" ht="35.1" customHeight="1" x14ac:dyDescent="0.4">
      <c r="B15" s="294"/>
      <c r="C15" s="295"/>
      <c r="D15" s="296"/>
      <c r="E15" s="296"/>
      <c r="F15" s="297"/>
      <c r="G15" s="100" t="s">
        <v>533</v>
      </c>
      <c r="H15" s="303"/>
      <c r="I15" s="99" t="s">
        <v>532</v>
      </c>
      <c r="J15" s="306"/>
    </row>
    <row r="16" spans="1:13" ht="35.1" customHeight="1" x14ac:dyDescent="0.4">
      <c r="B16" s="294"/>
      <c r="C16" s="295"/>
      <c r="D16" s="296"/>
      <c r="E16" s="296"/>
      <c r="F16" s="297"/>
      <c r="G16" s="100" t="s">
        <v>533</v>
      </c>
      <c r="H16" s="303"/>
      <c r="I16" s="99" t="s">
        <v>532</v>
      </c>
      <c r="J16" s="306"/>
    </row>
    <row r="17" spans="1:13" ht="35.1" customHeight="1" x14ac:dyDescent="0.4">
      <c r="B17" s="294"/>
      <c r="C17" s="295"/>
      <c r="D17" s="296"/>
      <c r="E17" s="296"/>
      <c r="F17" s="297"/>
      <c r="G17" s="100" t="s">
        <v>533</v>
      </c>
      <c r="H17" s="303"/>
      <c r="I17" s="99" t="s">
        <v>532</v>
      </c>
      <c r="J17" s="306"/>
    </row>
    <row r="18" spans="1:13" ht="35.1" customHeight="1" x14ac:dyDescent="0.4">
      <c r="B18" s="294"/>
      <c r="C18" s="295"/>
      <c r="D18" s="296"/>
      <c r="E18" s="296"/>
      <c r="F18" s="297"/>
      <c r="G18" s="100" t="s">
        <v>533</v>
      </c>
      <c r="H18" s="303"/>
      <c r="I18" s="99" t="s">
        <v>532</v>
      </c>
      <c r="J18" s="306"/>
    </row>
    <row r="19" spans="1:13" ht="35.1" customHeight="1" x14ac:dyDescent="0.4">
      <c r="B19" s="294"/>
      <c r="C19" s="295"/>
      <c r="D19" s="296"/>
      <c r="E19" s="296"/>
      <c r="F19" s="297"/>
      <c r="G19" s="100" t="s">
        <v>533</v>
      </c>
      <c r="H19" s="303"/>
      <c r="I19" s="99" t="s">
        <v>532</v>
      </c>
      <c r="J19" s="306"/>
    </row>
    <row r="20" spans="1:13" ht="35.1" customHeight="1" x14ac:dyDescent="0.4">
      <c r="B20" s="294"/>
      <c r="C20" s="295"/>
      <c r="D20" s="296"/>
      <c r="E20" s="296"/>
      <c r="F20" s="297"/>
      <c r="G20" s="100" t="s">
        <v>533</v>
      </c>
      <c r="H20" s="303"/>
      <c r="I20" s="99" t="s">
        <v>532</v>
      </c>
      <c r="J20" s="306"/>
    </row>
    <row r="21" spans="1:13" ht="35.1" customHeight="1" x14ac:dyDescent="0.4">
      <c r="B21" s="294"/>
      <c r="C21" s="295"/>
      <c r="D21" s="296"/>
      <c r="E21" s="296"/>
      <c r="F21" s="297"/>
      <c r="G21" s="100" t="s">
        <v>533</v>
      </c>
      <c r="H21" s="303"/>
      <c r="I21" s="99" t="s">
        <v>532</v>
      </c>
      <c r="J21" s="306"/>
    </row>
    <row r="22" spans="1:13" ht="35.1" customHeight="1" x14ac:dyDescent="0.4">
      <c r="B22" s="294"/>
      <c r="C22" s="295"/>
      <c r="D22" s="296"/>
      <c r="E22" s="296"/>
      <c r="F22" s="297"/>
      <c r="G22" s="100" t="s">
        <v>533</v>
      </c>
      <c r="H22" s="303"/>
      <c r="I22" s="99" t="s">
        <v>532</v>
      </c>
      <c r="J22" s="306"/>
    </row>
    <row r="23" spans="1:13" ht="35.1" customHeight="1" x14ac:dyDescent="0.4">
      <c r="B23" s="294"/>
      <c r="C23" s="295"/>
      <c r="D23" s="296"/>
      <c r="E23" s="296"/>
      <c r="F23" s="297"/>
      <c r="G23" s="100" t="s">
        <v>533</v>
      </c>
      <c r="H23" s="303"/>
      <c r="I23" s="99" t="s">
        <v>532</v>
      </c>
      <c r="J23" s="306"/>
    </row>
    <row r="24" spans="1:13" ht="35.1" customHeight="1" x14ac:dyDescent="0.4">
      <c r="B24" s="294"/>
      <c r="C24" s="295"/>
      <c r="D24" s="296"/>
      <c r="E24" s="296"/>
      <c r="F24" s="297"/>
      <c r="G24" s="100" t="s">
        <v>533</v>
      </c>
      <c r="H24" s="303"/>
      <c r="I24" s="99" t="s">
        <v>532</v>
      </c>
      <c r="J24" s="306"/>
    </row>
    <row r="25" spans="1:13" ht="35.1" customHeight="1" thickBot="1" x14ac:dyDescent="0.45">
      <c r="B25" s="298"/>
      <c r="C25" s="299"/>
      <c r="D25" s="300"/>
      <c r="E25" s="300"/>
      <c r="F25" s="301"/>
      <c r="G25" s="130" t="s">
        <v>533</v>
      </c>
      <c r="H25" s="304"/>
      <c r="I25" s="131" t="s">
        <v>532</v>
      </c>
      <c r="J25" s="307"/>
    </row>
    <row r="26" spans="1:13" ht="15" thickBot="1" x14ac:dyDescent="0.45">
      <c r="K26" s="661" t="s">
        <v>649</v>
      </c>
      <c r="L26" s="661"/>
      <c r="M26" s="661"/>
    </row>
    <row r="27" spans="1:13" ht="32.25" customHeight="1" thickBot="1" x14ac:dyDescent="0.45">
      <c r="A27" s="127"/>
      <c r="B27" s="664" t="s">
        <v>666</v>
      </c>
      <c r="C27" s="665"/>
    </row>
    <row r="28" spans="1:13" ht="5.0999999999999996" customHeight="1" x14ac:dyDescent="0.4"/>
    <row r="29" spans="1:13" ht="59.25" customHeight="1" thickBot="1" x14ac:dyDescent="0.45">
      <c r="B29" s="668" t="s">
        <v>964</v>
      </c>
      <c r="C29" s="669"/>
      <c r="D29" s="669"/>
      <c r="E29" s="669"/>
      <c r="F29" s="669"/>
      <c r="G29" s="669"/>
      <c r="H29" s="669"/>
      <c r="I29" s="669"/>
      <c r="J29" s="669"/>
    </row>
    <row r="30" spans="1:13" ht="32.25" customHeight="1" x14ac:dyDescent="0.4">
      <c r="B30" s="666" t="s">
        <v>663</v>
      </c>
      <c r="C30" s="662" t="s">
        <v>665</v>
      </c>
      <c r="D30" s="662"/>
      <c r="E30" s="662" t="s">
        <v>536</v>
      </c>
      <c r="F30" s="672" t="s">
        <v>535</v>
      </c>
      <c r="G30" s="673"/>
      <c r="H30" s="662" t="s">
        <v>534</v>
      </c>
      <c r="I30" s="662"/>
      <c r="J30" s="670"/>
    </row>
    <row r="31" spans="1:13" ht="30" customHeight="1" thickBot="1" x14ac:dyDescent="0.45">
      <c r="B31" s="667"/>
      <c r="C31" s="133" t="s">
        <v>662</v>
      </c>
      <c r="D31" s="133" t="s">
        <v>664</v>
      </c>
      <c r="E31" s="663"/>
      <c r="F31" s="674"/>
      <c r="G31" s="675"/>
      <c r="H31" s="663"/>
      <c r="I31" s="663"/>
      <c r="J31" s="671"/>
    </row>
    <row r="32" spans="1:13" ht="35.1" customHeight="1" thickTop="1" x14ac:dyDescent="0.4">
      <c r="B32" s="290"/>
      <c r="C32" s="291"/>
      <c r="D32" s="292"/>
      <c r="E32" s="292"/>
      <c r="F32" s="293"/>
      <c r="G32" s="132" t="s">
        <v>533</v>
      </c>
      <c r="H32" s="302"/>
      <c r="I32" s="129" t="s">
        <v>532</v>
      </c>
      <c r="J32" s="305"/>
    </row>
    <row r="33" spans="2:10" ht="35.1" customHeight="1" x14ac:dyDescent="0.4">
      <c r="B33" s="294"/>
      <c r="C33" s="295"/>
      <c r="D33" s="296"/>
      <c r="E33" s="296"/>
      <c r="F33" s="297"/>
      <c r="G33" s="100" t="s">
        <v>533</v>
      </c>
      <c r="H33" s="303"/>
      <c r="I33" s="99" t="s">
        <v>532</v>
      </c>
      <c r="J33" s="306"/>
    </row>
    <row r="34" spans="2:10" ht="35.1" customHeight="1" x14ac:dyDescent="0.4">
      <c r="B34" s="294"/>
      <c r="C34" s="295"/>
      <c r="D34" s="296"/>
      <c r="E34" s="296"/>
      <c r="F34" s="297"/>
      <c r="G34" s="100" t="s">
        <v>533</v>
      </c>
      <c r="H34" s="303"/>
      <c r="I34" s="99" t="s">
        <v>532</v>
      </c>
      <c r="J34" s="306"/>
    </row>
    <row r="35" spans="2:10" ht="35.1" customHeight="1" x14ac:dyDescent="0.4">
      <c r="B35" s="294"/>
      <c r="C35" s="295"/>
      <c r="D35" s="296"/>
      <c r="E35" s="296"/>
      <c r="F35" s="297"/>
      <c r="G35" s="100" t="s">
        <v>533</v>
      </c>
      <c r="H35" s="303"/>
      <c r="I35" s="99" t="s">
        <v>532</v>
      </c>
      <c r="J35" s="306"/>
    </row>
    <row r="36" spans="2:10" ht="35.1" customHeight="1" x14ac:dyDescent="0.4">
      <c r="B36" s="294"/>
      <c r="C36" s="295"/>
      <c r="D36" s="296"/>
      <c r="E36" s="296"/>
      <c r="F36" s="297"/>
      <c r="G36" s="100" t="s">
        <v>533</v>
      </c>
      <c r="H36" s="303"/>
      <c r="I36" s="99" t="s">
        <v>532</v>
      </c>
      <c r="J36" s="306"/>
    </row>
    <row r="37" spans="2:10" ht="35.1" customHeight="1" x14ac:dyDescent="0.4">
      <c r="B37" s="294"/>
      <c r="C37" s="295"/>
      <c r="D37" s="296"/>
      <c r="E37" s="296"/>
      <c r="F37" s="297"/>
      <c r="G37" s="100" t="s">
        <v>533</v>
      </c>
      <c r="H37" s="303"/>
      <c r="I37" s="99" t="s">
        <v>532</v>
      </c>
      <c r="J37" s="306"/>
    </row>
    <row r="38" spans="2:10" ht="35.1" customHeight="1" x14ac:dyDescent="0.4">
      <c r="B38" s="294"/>
      <c r="C38" s="295"/>
      <c r="D38" s="296"/>
      <c r="E38" s="296"/>
      <c r="F38" s="297"/>
      <c r="G38" s="100" t="s">
        <v>533</v>
      </c>
      <c r="H38" s="303"/>
      <c r="I38" s="99" t="s">
        <v>532</v>
      </c>
      <c r="J38" s="306"/>
    </row>
    <row r="39" spans="2:10" ht="35.1" customHeight="1" x14ac:dyDescent="0.4">
      <c r="B39" s="294"/>
      <c r="C39" s="295"/>
      <c r="D39" s="296"/>
      <c r="E39" s="296"/>
      <c r="F39" s="297"/>
      <c r="G39" s="100" t="s">
        <v>533</v>
      </c>
      <c r="H39" s="303"/>
      <c r="I39" s="99" t="s">
        <v>532</v>
      </c>
      <c r="J39" s="306"/>
    </row>
    <row r="40" spans="2:10" ht="35.1" customHeight="1" x14ac:dyDescent="0.4">
      <c r="B40" s="294"/>
      <c r="C40" s="295"/>
      <c r="D40" s="296"/>
      <c r="E40" s="296"/>
      <c r="F40" s="297"/>
      <c r="G40" s="100" t="s">
        <v>533</v>
      </c>
      <c r="H40" s="303"/>
      <c r="I40" s="99" t="s">
        <v>532</v>
      </c>
      <c r="J40" s="306"/>
    </row>
    <row r="41" spans="2:10" ht="35.1" customHeight="1" x14ac:dyDescent="0.4">
      <c r="B41" s="294"/>
      <c r="C41" s="295"/>
      <c r="D41" s="296"/>
      <c r="E41" s="296"/>
      <c r="F41" s="297"/>
      <c r="G41" s="100" t="s">
        <v>533</v>
      </c>
      <c r="H41" s="303"/>
      <c r="I41" s="99" t="s">
        <v>532</v>
      </c>
      <c r="J41" s="306"/>
    </row>
    <row r="42" spans="2:10" ht="35.1" customHeight="1" x14ac:dyDescent="0.4">
      <c r="B42" s="294"/>
      <c r="C42" s="295"/>
      <c r="D42" s="296"/>
      <c r="E42" s="296"/>
      <c r="F42" s="297"/>
      <c r="G42" s="100" t="s">
        <v>533</v>
      </c>
      <c r="H42" s="303"/>
      <c r="I42" s="99" t="s">
        <v>532</v>
      </c>
      <c r="J42" s="306"/>
    </row>
    <row r="43" spans="2:10" ht="35.1" customHeight="1" x14ac:dyDescent="0.4">
      <c r="B43" s="294"/>
      <c r="C43" s="295"/>
      <c r="D43" s="296"/>
      <c r="E43" s="296"/>
      <c r="F43" s="297"/>
      <c r="G43" s="100" t="s">
        <v>533</v>
      </c>
      <c r="H43" s="303"/>
      <c r="I43" s="99" t="s">
        <v>532</v>
      </c>
      <c r="J43" s="306"/>
    </row>
    <row r="44" spans="2:10" ht="35.1" customHeight="1" x14ac:dyDescent="0.4">
      <c r="B44" s="294"/>
      <c r="C44" s="295"/>
      <c r="D44" s="296"/>
      <c r="E44" s="296"/>
      <c r="F44" s="297"/>
      <c r="G44" s="100" t="s">
        <v>533</v>
      </c>
      <c r="H44" s="303"/>
      <c r="I44" s="99" t="s">
        <v>532</v>
      </c>
      <c r="J44" s="306"/>
    </row>
    <row r="45" spans="2:10" ht="35.1" customHeight="1" x14ac:dyDescent="0.4">
      <c r="B45" s="294"/>
      <c r="C45" s="295"/>
      <c r="D45" s="296"/>
      <c r="E45" s="296"/>
      <c r="F45" s="297"/>
      <c r="G45" s="100" t="s">
        <v>533</v>
      </c>
      <c r="H45" s="303"/>
      <c r="I45" s="99" t="s">
        <v>532</v>
      </c>
      <c r="J45" s="306"/>
    </row>
    <row r="46" spans="2:10" ht="35.1" customHeight="1" x14ac:dyDescent="0.4">
      <c r="B46" s="294"/>
      <c r="C46" s="295"/>
      <c r="D46" s="296"/>
      <c r="E46" s="296"/>
      <c r="F46" s="297"/>
      <c r="G46" s="100" t="s">
        <v>533</v>
      </c>
      <c r="H46" s="303"/>
      <c r="I46" s="99" t="s">
        <v>532</v>
      </c>
      <c r="J46" s="306"/>
    </row>
    <row r="47" spans="2:10" ht="35.1" customHeight="1" x14ac:dyDescent="0.4">
      <c r="B47" s="294"/>
      <c r="C47" s="295"/>
      <c r="D47" s="296"/>
      <c r="E47" s="296"/>
      <c r="F47" s="297"/>
      <c r="G47" s="100" t="s">
        <v>533</v>
      </c>
      <c r="H47" s="303"/>
      <c r="I47" s="99" t="s">
        <v>532</v>
      </c>
      <c r="J47" s="306"/>
    </row>
    <row r="48" spans="2:10" ht="35.1" customHeight="1" x14ac:dyDescent="0.4">
      <c r="B48" s="294"/>
      <c r="C48" s="295"/>
      <c r="D48" s="296"/>
      <c r="E48" s="296"/>
      <c r="F48" s="297"/>
      <c r="G48" s="100" t="s">
        <v>533</v>
      </c>
      <c r="H48" s="303"/>
      <c r="I48" s="99" t="s">
        <v>532</v>
      </c>
      <c r="J48" s="306"/>
    </row>
    <row r="49" spans="1:13" ht="35.1" customHeight="1" x14ac:dyDescent="0.4">
      <c r="B49" s="294"/>
      <c r="C49" s="295"/>
      <c r="D49" s="296"/>
      <c r="E49" s="296"/>
      <c r="F49" s="297"/>
      <c r="G49" s="100" t="s">
        <v>533</v>
      </c>
      <c r="H49" s="303"/>
      <c r="I49" s="99" t="s">
        <v>532</v>
      </c>
      <c r="J49" s="306"/>
    </row>
    <row r="50" spans="1:13" ht="35.1" customHeight="1" thickBot="1" x14ac:dyDescent="0.45">
      <c r="B50" s="298"/>
      <c r="C50" s="299"/>
      <c r="D50" s="300"/>
      <c r="E50" s="300"/>
      <c r="F50" s="301"/>
      <c r="G50" s="130" t="s">
        <v>533</v>
      </c>
      <c r="H50" s="304"/>
      <c r="I50" s="131" t="s">
        <v>532</v>
      </c>
      <c r="J50" s="307"/>
    </row>
    <row r="51" spans="1:13" ht="14.25" x14ac:dyDescent="0.4">
      <c r="K51" s="661" t="s">
        <v>649</v>
      </c>
      <c r="L51" s="661"/>
      <c r="M51" s="661"/>
    </row>
    <row r="52" spans="1:13" ht="18.75" x14ac:dyDescent="0.4">
      <c r="A52" s="127" t="s">
        <v>661</v>
      </c>
    </row>
    <row r="53" spans="1:13" ht="5.0999999999999996" customHeight="1" x14ac:dyDescent="0.4"/>
    <row r="54" spans="1:13" ht="70.5" customHeight="1" thickBot="1" x14ac:dyDescent="0.45">
      <c r="B54" s="668" t="s">
        <v>964</v>
      </c>
      <c r="C54" s="669"/>
      <c r="D54" s="669"/>
      <c r="E54" s="669"/>
      <c r="F54" s="669"/>
      <c r="G54" s="669"/>
      <c r="H54" s="669"/>
      <c r="I54" s="669"/>
      <c r="J54" s="669"/>
    </row>
    <row r="55" spans="1:13" ht="32.25" customHeight="1" x14ac:dyDescent="0.4">
      <c r="B55" s="666" t="s">
        <v>663</v>
      </c>
      <c r="C55" s="662" t="s">
        <v>665</v>
      </c>
      <c r="D55" s="662"/>
      <c r="E55" s="662" t="s">
        <v>536</v>
      </c>
      <c r="F55" s="677" t="s">
        <v>535</v>
      </c>
      <c r="G55" s="673"/>
      <c r="H55" s="662" t="s">
        <v>534</v>
      </c>
      <c r="I55" s="662"/>
      <c r="J55" s="670"/>
    </row>
    <row r="56" spans="1:13" ht="30" customHeight="1" thickBot="1" x14ac:dyDescent="0.45">
      <c r="B56" s="667"/>
      <c r="C56" s="133" t="s">
        <v>662</v>
      </c>
      <c r="D56" s="133" t="s">
        <v>664</v>
      </c>
      <c r="E56" s="663"/>
      <c r="F56" s="678"/>
      <c r="G56" s="675"/>
      <c r="H56" s="663"/>
      <c r="I56" s="663"/>
      <c r="J56" s="671"/>
    </row>
    <row r="57" spans="1:13" ht="35.1" customHeight="1" thickTop="1" x14ac:dyDescent="0.4">
      <c r="B57" s="290"/>
      <c r="C57" s="291"/>
      <c r="D57" s="292"/>
      <c r="E57" s="292"/>
      <c r="F57" s="293"/>
      <c r="G57" s="132" t="s">
        <v>533</v>
      </c>
      <c r="H57" s="302"/>
      <c r="I57" s="129" t="s">
        <v>532</v>
      </c>
      <c r="J57" s="305"/>
    </row>
    <row r="58" spans="1:13" ht="35.1" customHeight="1" x14ac:dyDescent="0.4">
      <c r="B58" s="294"/>
      <c r="C58" s="295"/>
      <c r="D58" s="296"/>
      <c r="E58" s="296"/>
      <c r="F58" s="297"/>
      <c r="G58" s="100" t="s">
        <v>533</v>
      </c>
      <c r="H58" s="303"/>
      <c r="I58" s="99" t="s">
        <v>532</v>
      </c>
      <c r="J58" s="306"/>
    </row>
    <row r="59" spans="1:13" ht="35.1" customHeight="1" x14ac:dyDescent="0.4">
      <c r="B59" s="294"/>
      <c r="C59" s="295"/>
      <c r="D59" s="296"/>
      <c r="E59" s="296"/>
      <c r="F59" s="297"/>
      <c r="G59" s="100" t="s">
        <v>533</v>
      </c>
      <c r="H59" s="303"/>
      <c r="I59" s="99" t="s">
        <v>532</v>
      </c>
      <c r="J59" s="306"/>
    </row>
    <row r="60" spans="1:13" ht="35.1" customHeight="1" x14ac:dyDescent="0.4">
      <c r="B60" s="294"/>
      <c r="C60" s="295"/>
      <c r="D60" s="296"/>
      <c r="E60" s="296"/>
      <c r="F60" s="297"/>
      <c r="G60" s="100" t="s">
        <v>533</v>
      </c>
      <c r="H60" s="303"/>
      <c r="I60" s="99" t="s">
        <v>532</v>
      </c>
      <c r="J60" s="306"/>
    </row>
    <row r="61" spans="1:13" ht="35.1" customHeight="1" x14ac:dyDescent="0.4">
      <c r="B61" s="294"/>
      <c r="C61" s="295"/>
      <c r="D61" s="296"/>
      <c r="E61" s="296"/>
      <c r="F61" s="297"/>
      <c r="G61" s="100" t="s">
        <v>533</v>
      </c>
      <c r="H61" s="303"/>
      <c r="I61" s="99" t="s">
        <v>532</v>
      </c>
      <c r="J61" s="306"/>
    </row>
    <row r="62" spans="1:13" ht="35.1" customHeight="1" x14ac:dyDescent="0.4">
      <c r="B62" s="294"/>
      <c r="C62" s="295"/>
      <c r="D62" s="296"/>
      <c r="E62" s="296"/>
      <c r="F62" s="297"/>
      <c r="G62" s="100" t="s">
        <v>533</v>
      </c>
      <c r="H62" s="303"/>
      <c r="I62" s="99" t="s">
        <v>532</v>
      </c>
      <c r="J62" s="306"/>
    </row>
    <row r="63" spans="1:13" ht="35.1" customHeight="1" x14ac:dyDescent="0.4">
      <c r="B63" s="294"/>
      <c r="C63" s="295"/>
      <c r="D63" s="296"/>
      <c r="E63" s="296"/>
      <c r="F63" s="297"/>
      <c r="G63" s="100" t="s">
        <v>533</v>
      </c>
      <c r="H63" s="303"/>
      <c r="I63" s="99" t="s">
        <v>532</v>
      </c>
      <c r="J63" s="306"/>
    </row>
    <row r="64" spans="1:13" ht="35.1" customHeight="1" x14ac:dyDescent="0.4">
      <c r="B64" s="294"/>
      <c r="C64" s="295"/>
      <c r="D64" s="296"/>
      <c r="E64" s="296"/>
      <c r="F64" s="297"/>
      <c r="G64" s="100" t="s">
        <v>533</v>
      </c>
      <c r="H64" s="303"/>
      <c r="I64" s="99" t="s">
        <v>532</v>
      </c>
      <c r="J64" s="306"/>
    </row>
    <row r="65" spans="2:10" ht="35.1" customHeight="1" x14ac:dyDescent="0.4">
      <c r="B65" s="294"/>
      <c r="C65" s="295"/>
      <c r="D65" s="296"/>
      <c r="E65" s="296"/>
      <c r="F65" s="297"/>
      <c r="G65" s="100" t="s">
        <v>533</v>
      </c>
      <c r="H65" s="303"/>
      <c r="I65" s="99" t="s">
        <v>532</v>
      </c>
      <c r="J65" s="306"/>
    </row>
    <row r="66" spans="2:10" ht="35.1" customHeight="1" x14ac:dyDescent="0.4">
      <c r="B66" s="294"/>
      <c r="C66" s="295"/>
      <c r="D66" s="296"/>
      <c r="E66" s="296"/>
      <c r="F66" s="297"/>
      <c r="G66" s="100" t="s">
        <v>533</v>
      </c>
      <c r="H66" s="303"/>
      <c r="I66" s="99" t="s">
        <v>532</v>
      </c>
      <c r="J66" s="306"/>
    </row>
    <row r="67" spans="2:10" ht="35.1" customHeight="1" x14ac:dyDescent="0.4">
      <c r="B67" s="294"/>
      <c r="C67" s="295"/>
      <c r="D67" s="296"/>
      <c r="E67" s="296"/>
      <c r="F67" s="297"/>
      <c r="G67" s="100" t="s">
        <v>533</v>
      </c>
      <c r="H67" s="303"/>
      <c r="I67" s="99" t="s">
        <v>532</v>
      </c>
      <c r="J67" s="306"/>
    </row>
    <row r="68" spans="2:10" ht="35.1" customHeight="1" x14ac:dyDescent="0.4">
      <c r="B68" s="294"/>
      <c r="C68" s="295"/>
      <c r="D68" s="296"/>
      <c r="E68" s="296"/>
      <c r="F68" s="297"/>
      <c r="G68" s="100" t="s">
        <v>533</v>
      </c>
      <c r="H68" s="303"/>
      <c r="I68" s="99" t="s">
        <v>532</v>
      </c>
      <c r="J68" s="306"/>
    </row>
    <row r="69" spans="2:10" ht="35.1" customHeight="1" x14ac:dyDescent="0.4">
      <c r="B69" s="294"/>
      <c r="C69" s="295"/>
      <c r="D69" s="296"/>
      <c r="E69" s="296"/>
      <c r="F69" s="297"/>
      <c r="G69" s="100" t="s">
        <v>533</v>
      </c>
      <c r="H69" s="303"/>
      <c r="I69" s="99" t="s">
        <v>532</v>
      </c>
      <c r="J69" s="306"/>
    </row>
    <row r="70" spans="2:10" ht="35.1" customHeight="1" x14ac:dyDescent="0.4">
      <c r="B70" s="294"/>
      <c r="C70" s="295"/>
      <c r="D70" s="296"/>
      <c r="E70" s="296"/>
      <c r="F70" s="297"/>
      <c r="G70" s="100" t="s">
        <v>533</v>
      </c>
      <c r="H70" s="303"/>
      <c r="I70" s="99" t="s">
        <v>532</v>
      </c>
      <c r="J70" s="306"/>
    </row>
    <row r="71" spans="2:10" ht="35.1" customHeight="1" x14ac:dyDescent="0.4">
      <c r="B71" s="294"/>
      <c r="C71" s="295"/>
      <c r="D71" s="296"/>
      <c r="E71" s="296"/>
      <c r="F71" s="297"/>
      <c r="G71" s="100" t="s">
        <v>533</v>
      </c>
      <c r="H71" s="303"/>
      <c r="I71" s="99" t="s">
        <v>532</v>
      </c>
      <c r="J71" s="306"/>
    </row>
    <row r="72" spans="2:10" ht="35.1" customHeight="1" x14ac:dyDescent="0.4">
      <c r="B72" s="294"/>
      <c r="C72" s="295"/>
      <c r="D72" s="296"/>
      <c r="E72" s="296"/>
      <c r="F72" s="297"/>
      <c r="G72" s="100" t="s">
        <v>533</v>
      </c>
      <c r="H72" s="303"/>
      <c r="I72" s="99" t="s">
        <v>532</v>
      </c>
      <c r="J72" s="306"/>
    </row>
    <row r="73" spans="2:10" ht="35.1" customHeight="1" x14ac:dyDescent="0.4">
      <c r="B73" s="294"/>
      <c r="C73" s="295"/>
      <c r="D73" s="296"/>
      <c r="E73" s="296"/>
      <c r="F73" s="297"/>
      <c r="G73" s="100" t="s">
        <v>533</v>
      </c>
      <c r="H73" s="303"/>
      <c r="I73" s="99" t="s">
        <v>532</v>
      </c>
      <c r="J73" s="306"/>
    </row>
    <row r="74" spans="2:10" ht="35.1" customHeight="1" x14ac:dyDescent="0.4">
      <c r="B74" s="294"/>
      <c r="C74" s="295"/>
      <c r="D74" s="296"/>
      <c r="E74" s="296"/>
      <c r="F74" s="297"/>
      <c r="G74" s="100" t="s">
        <v>533</v>
      </c>
      <c r="H74" s="303"/>
      <c r="I74" s="99" t="s">
        <v>532</v>
      </c>
      <c r="J74" s="306"/>
    </row>
    <row r="75" spans="2:10" ht="35.1" customHeight="1" thickBot="1" x14ac:dyDescent="0.45">
      <c r="B75" s="298"/>
      <c r="C75" s="299"/>
      <c r="D75" s="300"/>
      <c r="E75" s="300"/>
      <c r="F75" s="301"/>
      <c r="G75" s="130" t="s">
        <v>533</v>
      </c>
      <c r="H75" s="304"/>
      <c r="I75" s="131" t="s">
        <v>532</v>
      </c>
      <c r="J75" s="307"/>
    </row>
  </sheetData>
  <sheetProtection formatRows="0" insertRows="0"/>
  <autoFilter ref="B6:J6" xr:uid="{00000000-0009-0000-0000-000012000000}">
    <filterColumn colId="4" showButton="0"/>
    <filterColumn colId="6" showButton="0"/>
    <filterColumn colId="7" showButton="0"/>
  </autoFilter>
  <mergeCells count="24">
    <mergeCell ref="K51:M51"/>
    <mergeCell ref="B54:J54"/>
    <mergeCell ref="B55:B56"/>
    <mergeCell ref="C55:D55"/>
    <mergeCell ref="E55:E56"/>
    <mergeCell ref="F55:G56"/>
    <mergeCell ref="H55:J56"/>
    <mergeCell ref="K26:M26"/>
    <mergeCell ref="B29:J29"/>
    <mergeCell ref="B30:B31"/>
    <mergeCell ref="C30:D30"/>
    <mergeCell ref="E30:E31"/>
    <mergeCell ref="F30:G31"/>
    <mergeCell ref="H30:J31"/>
    <mergeCell ref="B27:C27"/>
    <mergeCell ref="K1:M1"/>
    <mergeCell ref="C5:D5"/>
    <mergeCell ref="E5:E6"/>
    <mergeCell ref="B2:C2"/>
    <mergeCell ref="B5:B6"/>
    <mergeCell ref="B4:J4"/>
    <mergeCell ref="H5:J6"/>
    <mergeCell ref="F5:G6"/>
    <mergeCell ref="F2:J2"/>
  </mergeCells>
  <phoneticPr fontId="2"/>
  <dataValidations count="1">
    <dataValidation type="list" allowBlank="1" showInputMessage="1" showErrorMessage="1" sqref="C57:C75 C7:C25 C32:C50" xr:uid="{00000000-0002-0000-1200-000000000000}">
      <formula1>"官公庁,民間"</formula1>
    </dataValidation>
  </dataValidations>
  <hyperlinks>
    <hyperlink ref="K1:M1" location="チェックリスト!R27C3" display="チェックリストにもどる" xr:uid="{00000000-0004-0000-1200-000000000000}"/>
    <hyperlink ref="K51:M51" location="チェックリスト!R27C3" display="チェックリストにもどる" xr:uid="{00000000-0004-0000-1200-000001000000}"/>
    <hyperlink ref="K26:M26" location="チェックリスト!R27C3" display="チェックリストにもどる" xr:uid="{00000000-0004-0000-1200-000002000000}"/>
  </hyperlinks>
  <pageMargins left="0.39370078740157483" right="0.39370078740157483" top="0.74803149606299213" bottom="0.35433070866141736" header="0.31496062992125984" footer="0.31496062992125984"/>
  <pageSetup paperSize="9" scale="42"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7">
    <tabColor theme="5" tint="0.39997558519241921"/>
    <pageSetUpPr fitToPage="1"/>
  </sheetPr>
  <dimension ref="B1:BW248"/>
  <sheetViews>
    <sheetView showGridLines="0" showZeros="0" tabSelected="1" view="pageBreakPreview" topLeftCell="A118" zoomScale="98" zoomScaleNormal="100" zoomScaleSheetLayoutView="98" workbookViewId="0">
      <selection activeCell="C31" sqref="C31"/>
    </sheetView>
  </sheetViews>
  <sheetFormatPr defaultRowHeight="12" x14ac:dyDescent="0.4"/>
  <cols>
    <col min="1" max="1" width="1.625" style="101" customWidth="1"/>
    <col min="2" max="37" width="2.375" style="101" customWidth="1"/>
    <col min="38" max="52" width="2.125" style="101" customWidth="1"/>
    <col min="53" max="16384" width="9" style="101"/>
  </cols>
  <sheetData>
    <row r="1" spans="2:75" ht="21" customHeight="1" thickBot="1" x14ac:dyDescent="0.4">
      <c r="AF1" s="774" t="s">
        <v>530</v>
      </c>
      <c r="AG1" s="774"/>
      <c r="AH1" s="774"/>
      <c r="AI1" s="774"/>
      <c r="AJ1" s="774"/>
      <c r="AK1" s="774"/>
      <c r="AL1" s="123" t="s">
        <v>648</v>
      </c>
      <c r="AM1" s="123"/>
      <c r="AN1" s="123"/>
      <c r="AO1" s="123"/>
      <c r="AP1" s="123"/>
      <c r="AQ1" s="123"/>
      <c r="AR1" s="123"/>
      <c r="AS1" s="123"/>
      <c r="AT1" s="122"/>
      <c r="AU1" s="122"/>
    </row>
    <row r="2" spans="2:75" ht="21" customHeight="1" thickBot="1" x14ac:dyDescent="0.45">
      <c r="B2" s="767" t="s">
        <v>651</v>
      </c>
      <c r="C2" s="768"/>
      <c r="D2" s="768"/>
      <c r="E2" s="768"/>
      <c r="F2" s="768"/>
      <c r="G2" s="768"/>
      <c r="H2" s="768"/>
      <c r="I2" s="768"/>
      <c r="J2" s="768"/>
      <c r="K2" s="768"/>
      <c r="L2" s="768"/>
      <c r="M2" s="769"/>
      <c r="AO2" s="115"/>
      <c r="AP2" s="115"/>
      <c r="AQ2" s="115"/>
      <c r="AR2" s="115"/>
      <c r="AS2" s="115"/>
      <c r="AT2" s="115"/>
      <c r="AU2" s="115"/>
      <c r="AV2" s="115"/>
      <c r="AW2" s="115"/>
      <c r="AX2" s="115"/>
      <c r="AY2" s="115"/>
      <c r="AZ2" s="115"/>
      <c r="BA2" s="115"/>
      <c r="BB2" s="115"/>
      <c r="BC2" s="115"/>
      <c r="BD2" s="115"/>
      <c r="BE2" s="115"/>
      <c r="BF2" s="116"/>
      <c r="BG2" s="116"/>
      <c r="BH2" s="116"/>
      <c r="BI2" s="116"/>
      <c r="BJ2" s="116"/>
      <c r="BK2" s="116"/>
      <c r="BL2" s="116"/>
      <c r="BM2" s="116"/>
      <c r="BN2" s="116"/>
      <c r="BO2" s="116"/>
      <c r="BP2" s="116"/>
      <c r="BQ2" s="116"/>
      <c r="BR2" s="116"/>
      <c r="BS2" s="116"/>
      <c r="BT2" s="116"/>
      <c r="BU2" s="116"/>
      <c r="BV2" s="116"/>
      <c r="BW2" s="116"/>
    </row>
    <row r="3" spans="2:75" ht="21" customHeight="1" x14ac:dyDescent="0.15">
      <c r="K3" s="117"/>
      <c r="V3" s="118"/>
      <c r="W3" s="117" t="s">
        <v>531</v>
      </c>
      <c r="X3" s="773">
        <f>基本情報入力シート!C10</f>
        <v>0</v>
      </c>
      <c r="Y3" s="773"/>
      <c r="Z3" s="773"/>
      <c r="AA3" s="773"/>
      <c r="AB3" s="773"/>
      <c r="AC3" s="773"/>
      <c r="AD3" s="773"/>
      <c r="AE3" s="773"/>
      <c r="AF3" s="773"/>
      <c r="AG3" s="773"/>
      <c r="AH3" s="773"/>
      <c r="AI3" s="773"/>
      <c r="AJ3" s="773"/>
      <c r="AO3" s="115"/>
      <c r="AP3" s="115"/>
      <c r="AQ3" s="115"/>
      <c r="AR3" s="115"/>
      <c r="AS3" s="115"/>
      <c r="AT3" s="115"/>
      <c r="AU3" s="115"/>
      <c r="AV3" s="115"/>
      <c r="AW3" s="115"/>
      <c r="AX3" s="115"/>
      <c r="AY3" s="115"/>
      <c r="AZ3" s="115"/>
      <c r="BA3" s="115"/>
      <c r="BB3" s="115"/>
      <c r="BC3" s="115"/>
      <c r="BD3" s="115"/>
      <c r="BE3" s="115"/>
      <c r="BF3" s="116"/>
      <c r="BG3" s="116"/>
      <c r="BH3" s="116"/>
      <c r="BI3" s="116"/>
      <c r="BJ3" s="116"/>
      <c r="BK3" s="116"/>
      <c r="BL3" s="116"/>
      <c r="BM3" s="116"/>
      <c r="BN3" s="116"/>
      <c r="BO3" s="116"/>
      <c r="BP3" s="116"/>
      <c r="BQ3" s="116"/>
      <c r="BR3" s="116"/>
      <c r="BS3" s="116"/>
      <c r="BT3" s="116"/>
      <c r="BU3" s="116"/>
      <c r="BV3" s="116"/>
      <c r="BW3" s="116"/>
    </row>
    <row r="4" spans="2:75" ht="5.0999999999999996" customHeight="1" x14ac:dyDescent="0.15">
      <c r="K4" s="117"/>
      <c r="V4" s="118"/>
      <c r="W4" s="117"/>
      <c r="AO4" s="115"/>
      <c r="AP4" s="115"/>
      <c r="AQ4" s="115"/>
      <c r="AR4" s="115"/>
      <c r="AS4" s="115"/>
      <c r="AT4" s="115"/>
      <c r="AU4" s="115"/>
      <c r="AV4" s="115"/>
      <c r="AW4" s="115"/>
      <c r="AX4" s="115"/>
      <c r="AY4" s="115"/>
      <c r="AZ4" s="115"/>
      <c r="BA4" s="115"/>
      <c r="BB4" s="115"/>
      <c r="BC4" s="115"/>
      <c r="BD4" s="115"/>
      <c r="BE4" s="115"/>
      <c r="BF4" s="116"/>
      <c r="BG4" s="116"/>
      <c r="BH4" s="116"/>
      <c r="BI4" s="116"/>
      <c r="BJ4" s="116"/>
      <c r="BK4" s="116"/>
      <c r="BL4" s="116"/>
      <c r="BM4" s="116"/>
      <c r="BN4" s="116"/>
      <c r="BO4" s="116"/>
      <c r="BP4" s="116"/>
      <c r="BQ4" s="116"/>
      <c r="BR4" s="116"/>
      <c r="BS4" s="116"/>
      <c r="BT4" s="116"/>
      <c r="BU4" s="116"/>
      <c r="BV4" s="116"/>
      <c r="BW4" s="116"/>
    </row>
    <row r="5" spans="2:75" ht="18" customHeight="1" x14ac:dyDescent="0.4">
      <c r="B5" s="710" t="s">
        <v>645</v>
      </c>
      <c r="C5" s="710"/>
      <c r="D5" s="710"/>
      <c r="E5" s="710"/>
      <c r="F5" s="710"/>
      <c r="G5" s="710"/>
      <c r="H5" s="710"/>
      <c r="I5" s="710"/>
      <c r="J5" s="710"/>
      <c r="K5" s="710"/>
      <c r="L5" s="710"/>
      <c r="M5" s="710"/>
      <c r="N5" s="710"/>
      <c r="O5" s="710"/>
      <c r="P5" s="710"/>
      <c r="Q5" s="710"/>
      <c r="R5" s="710"/>
      <c r="S5" s="710"/>
      <c r="T5" s="710"/>
      <c r="U5" s="710"/>
      <c r="V5" s="710"/>
      <c r="W5" s="710"/>
      <c r="X5" s="710"/>
      <c r="Y5" s="710"/>
      <c r="Z5" s="710"/>
      <c r="AA5" s="710"/>
      <c r="AB5" s="710"/>
      <c r="AC5" s="710"/>
      <c r="AD5" s="710"/>
      <c r="AE5" s="710"/>
      <c r="AF5" s="710"/>
      <c r="AG5" s="710"/>
      <c r="AH5" s="710"/>
      <c r="AI5" s="710"/>
      <c r="AJ5" s="710"/>
      <c r="AO5" s="115"/>
      <c r="AP5" s="115"/>
      <c r="AQ5" s="115"/>
      <c r="AR5" s="115"/>
      <c r="AS5" s="115"/>
      <c r="AT5" s="115"/>
      <c r="AU5" s="115"/>
      <c r="AV5" s="115"/>
      <c r="AW5" s="115"/>
      <c r="AX5" s="115"/>
      <c r="AY5" s="115"/>
      <c r="AZ5" s="115"/>
      <c r="BA5" s="115"/>
      <c r="BB5" s="115"/>
      <c r="BC5" s="115"/>
      <c r="BD5" s="115"/>
      <c r="BE5" s="115"/>
    </row>
    <row r="6" spans="2:75" ht="18" customHeight="1" x14ac:dyDescent="0.4">
      <c r="B6" s="711" t="s">
        <v>925</v>
      </c>
      <c r="C6" s="711"/>
      <c r="D6" s="711"/>
      <c r="E6" s="711"/>
      <c r="F6" s="711"/>
      <c r="G6" s="711"/>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c r="AI6" s="711"/>
      <c r="AJ6" s="711"/>
      <c r="AO6" s="115"/>
      <c r="AP6" s="115"/>
      <c r="AQ6" s="115"/>
      <c r="AR6" s="115"/>
      <c r="AS6" s="115"/>
      <c r="AT6" s="115"/>
      <c r="AU6" s="115"/>
      <c r="AV6" s="115"/>
      <c r="AW6" s="115"/>
      <c r="AX6" s="115"/>
      <c r="AY6" s="115"/>
      <c r="AZ6" s="115"/>
      <c r="BA6" s="115"/>
      <c r="BB6" s="115"/>
      <c r="BC6" s="115"/>
      <c r="BD6" s="115"/>
      <c r="BE6" s="115"/>
    </row>
    <row r="7" spans="2:75" ht="18" customHeight="1" x14ac:dyDescent="0.4">
      <c r="B7" s="711"/>
      <c r="C7" s="711"/>
      <c r="D7" s="711"/>
      <c r="E7" s="711"/>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711"/>
      <c r="AO7" s="115"/>
      <c r="AP7" s="115"/>
      <c r="AQ7" s="115"/>
      <c r="AR7" s="115"/>
      <c r="AS7" s="115"/>
      <c r="AT7" s="115"/>
      <c r="AU7" s="115"/>
      <c r="AV7" s="115"/>
      <c r="AW7" s="115"/>
      <c r="AX7" s="115"/>
      <c r="AY7" s="115"/>
      <c r="AZ7" s="115"/>
      <c r="BA7" s="115"/>
      <c r="BB7" s="115"/>
      <c r="BC7" s="115"/>
      <c r="BD7" s="115"/>
      <c r="BE7" s="115"/>
    </row>
    <row r="8" spans="2:75" ht="18" customHeight="1" x14ac:dyDescent="0.4">
      <c r="B8" s="765"/>
      <c r="C8" s="765"/>
      <c r="D8" s="766" t="s">
        <v>671</v>
      </c>
      <c r="E8" s="766"/>
      <c r="F8" s="766"/>
      <c r="G8" s="766"/>
      <c r="H8" s="134"/>
      <c r="I8" s="134"/>
      <c r="J8" s="134"/>
      <c r="K8" s="134"/>
      <c r="L8" s="134"/>
      <c r="M8" s="134"/>
      <c r="N8" s="134"/>
      <c r="O8" s="134"/>
      <c r="P8" s="134"/>
      <c r="Q8" s="134"/>
      <c r="R8" s="134"/>
      <c r="S8" s="102"/>
      <c r="T8" s="102"/>
      <c r="U8" s="102"/>
      <c r="V8" s="102"/>
      <c r="W8" s="102"/>
      <c r="X8" s="102"/>
      <c r="Y8" s="102"/>
      <c r="Z8" s="102"/>
      <c r="AA8" s="102"/>
      <c r="AB8" s="102"/>
      <c r="AC8" s="102"/>
      <c r="AD8" s="102"/>
      <c r="AE8" s="102"/>
      <c r="AF8" s="102"/>
      <c r="AG8" s="102"/>
      <c r="AH8" s="102"/>
      <c r="AI8" s="102"/>
      <c r="AJ8" s="102"/>
      <c r="AO8" s="115"/>
      <c r="AP8" s="115"/>
      <c r="AQ8" s="115"/>
      <c r="AR8" s="115"/>
      <c r="AS8" s="115"/>
      <c r="AT8" s="115"/>
      <c r="AU8" s="115"/>
      <c r="AV8" s="115"/>
      <c r="AW8" s="115"/>
      <c r="AX8" s="115"/>
      <c r="AY8" s="115"/>
      <c r="AZ8" s="115"/>
      <c r="BA8" s="115"/>
      <c r="BB8" s="115"/>
      <c r="BC8" s="115"/>
      <c r="BD8" s="115"/>
      <c r="BE8" s="115"/>
    </row>
    <row r="9" spans="2:75" ht="5.0999999999999996" customHeight="1" x14ac:dyDescent="0.4">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O9" s="115"/>
      <c r="AP9" s="115"/>
      <c r="AQ9" s="115"/>
      <c r="AR9" s="115"/>
      <c r="AS9" s="115"/>
      <c r="AT9" s="115"/>
      <c r="AU9" s="115"/>
      <c r="AV9" s="115"/>
      <c r="AW9" s="115"/>
      <c r="AX9" s="115"/>
      <c r="AY9" s="115"/>
      <c r="AZ9" s="115"/>
      <c r="BA9" s="115"/>
      <c r="BB9" s="115"/>
      <c r="BC9" s="115"/>
      <c r="BD9" s="115"/>
      <c r="BE9" s="115"/>
    </row>
    <row r="10" spans="2:75" ht="24" customHeight="1" x14ac:dyDescent="0.4">
      <c r="B10" s="766" t="s">
        <v>540</v>
      </c>
      <c r="C10" s="766"/>
      <c r="D10" s="766"/>
      <c r="E10" s="766"/>
      <c r="F10" s="766"/>
      <c r="G10" s="766"/>
      <c r="H10" s="766"/>
      <c r="I10" s="766"/>
      <c r="J10" s="766"/>
      <c r="K10" s="766"/>
      <c r="L10" s="766"/>
      <c r="M10" s="766"/>
      <c r="N10" s="766"/>
      <c r="O10" s="766"/>
      <c r="P10" s="766"/>
      <c r="Q10" s="770" t="s">
        <v>644</v>
      </c>
      <c r="R10" s="770"/>
      <c r="S10" s="102"/>
      <c r="T10" s="766" t="s">
        <v>540</v>
      </c>
      <c r="U10" s="766"/>
      <c r="V10" s="766"/>
      <c r="W10" s="766"/>
      <c r="X10" s="766"/>
      <c r="Y10" s="766"/>
      <c r="Z10" s="766"/>
      <c r="AA10" s="766"/>
      <c r="AB10" s="766"/>
      <c r="AC10" s="766"/>
      <c r="AD10" s="766"/>
      <c r="AE10" s="766"/>
      <c r="AF10" s="766"/>
      <c r="AG10" s="766"/>
      <c r="AH10" s="766"/>
      <c r="AI10" s="770" t="s">
        <v>644</v>
      </c>
      <c r="AJ10" s="770"/>
      <c r="AK10" s="105"/>
    </row>
    <row r="11" spans="2:75" ht="18.600000000000001" customHeight="1" x14ac:dyDescent="0.4">
      <c r="B11" s="775" t="s">
        <v>643</v>
      </c>
      <c r="C11" s="775"/>
      <c r="D11" s="775"/>
      <c r="E11" s="775"/>
      <c r="F11" s="775"/>
      <c r="G11" s="775"/>
      <c r="H11" s="775"/>
      <c r="I11" s="775"/>
      <c r="J11" s="775"/>
      <c r="K11" s="775"/>
      <c r="L11" s="775"/>
      <c r="M11" s="775"/>
      <c r="N11" s="775"/>
      <c r="O11" s="775"/>
      <c r="P11" s="775"/>
      <c r="Q11" s="747"/>
      <c r="R11" s="747"/>
      <c r="S11" s="114"/>
      <c r="T11" s="776" t="s">
        <v>642</v>
      </c>
      <c r="U11" s="777"/>
      <c r="V11" s="777"/>
      <c r="W11" s="777"/>
      <c r="X11" s="777"/>
      <c r="Y11" s="777"/>
      <c r="Z11" s="777"/>
      <c r="AA11" s="777"/>
      <c r="AB11" s="777"/>
      <c r="AC11" s="777"/>
      <c r="AD11" s="777"/>
      <c r="AE11" s="777"/>
      <c r="AF11" s="777"/>
      <c r="AG11" s="777"/>
      <c r="AH11" s="777"/>
      <c r="AI11" s="777"/>
      <c r="AJ11" s="778"/>
      <c r="AK11" s="106"/>
    </row>
    <row r="12" spans="2:75" ht="18.600000000000001" customHeight="1" x14ac:dyDescent="0.4">
      <c r="B12" s="751" t="s">
        <v>639</v>
      </c>
      <c r="C12" s="751"/>
      <c r="D12" s="751"/>
      <c r="E12" s="751"/>
      <c r="F12" s="751"/>
      <c r="G12" s="751"/>
      <c r="H12" s="751"/>
      <c r="I12" s="751"/>
      <c r="J12" s="751"/>
      <c r="K12" s="751"/>
      <c r="L12" s="751"/>
      <c r="M12" s="751"/>
      <c r="N12" s="751"/>
      <c r="O12" s="751"/>
      <c r="P12" s="751"/>
      <c r="Q12" s="747"/>
      <c r="R12" s="747"/>
      <c r="S12" s="114"/>
      <c r="T12" s="771"/>
      <c r="U12" s="753" t="s">
        <v>638</v>
      </c>
      <c r="V12" s="754"/>
      <c r="W12" s="754"/>
      <c r="X12" s="754"/>
      <c r="Y12" s="754"/>
      <c r="Z12" s="754"/>
      <c r="AA12" s="754"/>
      <c r="AB12" s="754"/>
      <c r="AC12" s="754"/>
      <c r="AD12" s="754"/>
      <c r="AE12" s="754"/>
      <c r="AF12" s="754"/>
      <c r="AG12" s="754"/>
      <c r="AH12" s="755"/>
      <c r="AI12" s="747"/>
      <c r="AJ12" s="747"/>
      <c r="AK12" s="106"/>
    </row>
    <row r="13" spans="2:75" ht="18.600000000000001" customHeight="1" x14ac:dyDescent="0.4">
      <c r="B13" s="751" t="s">
        <v>635</v>
      </c>
      <c r="C13" s="751"/>
      <c r="D13" s="751"/>
      <c r="E13" s="751"/>
      <c r="F13" s="751"/>
      <c r="G13" s="751"/>
      <c r="H13" s="751"/>
      <c r="I13" s="751"/>
      <c r="J13" s="751"/>
      <c r="K13" s="751"/>
      <c r="L13" s="751"/>
      <c r="M13" s="751"/>
      <c r="N13" s="751"/>
      <c r="O13" s="751"/>
      <c r="P13" s="751"/>
      <c r="Q13" s="747"/>
      <c r="R13" s="747"/>
      <c r="S13" s="114"/>
      <c r="T13" s="771"/>
      <c r="U13" s="753" t="s">
        <v>634</v>
      </c>
      <c r="V13" s="754"/>
      <c r="W13" s="754"/>
      <c r="X13" s="754"/>
      <c r="Y13" s="754"/>
      <c r="Z13" s="754"/>
      <c r="AA13" s="754"/>
      <c r="AB13" s="754"/>
      <c r="AC13" s="754"/>
      <c r="AD13" s="754"/>
      <c r="AE13" s="754"/>
      <c r="AF13" s="754"/>
      <c r="AG13" s="754"/>
      <c r="AH13" s="755"/>
      <c r="AI13" s="747"/>
      <c r="AJ13" s="747"/>
      <c r="AK13" s="106"/>
    </row>
    <row r="14" spans="2:75" ht="18.600000000000001" customHeight="1" x14ac:dyDescent="0.4">
      <c r="B14" s="751" t="s">
        <v>631</v>
      </c>
      <c r="C14" s="751"/>
      <c r="D14" s="751"/>
      <c r="E14" s="751"/>
      <c r="F14" s="751"/>
      <c r="G14" s="751"/>
      <c r="H14" s="751"/>
      <c r="I14" s="751"/>
      <c r="J14" s="751"/>
      <c r="K14" s="751"/>
      <c r="L14" s="751"/>
      <c r="M14" s="751"/>
      <c r="N14" s="751"/>
      <c r="O14" s="751"/>
      <c r="P14" s="751"/>
      <c r="Q14" s="747"/>
      <c r="R14" s="747"/>
      <c r="S14" s="114"/>
      <c r="T14" s="771"/>
      <c r="U14" s="753" t="s">
        <v>630</v>
      </c>
      <c r="V14" s="754"/>
      <c r="W14" s="754"/>
      <c r="X14" s="754"/>
      <c r="Y14" s="754"/>
      <c r="Z14" s="754"/>
      <c r="AA14" s="754"/>
      <c r="AB14" s="754"/>
      <c r="AC14" s="754"/>
      <c r="AD14" s="754"/>
      <c r="AE14" s="754"/>
      <c r="AF14" s="754"/>
      <c r="AG14" s="754"/>
      <c r="AH14" s="755"/>
      <c r="AI14" s="747"/>
      <c r="AJ14" s="747"/>
      <c r="AK14" s="106"/>
    </row>
    <row r="15" spans="2:75" ht="18.600000000000001" customHeight="1" x14ac:dyDescent="0.4">
      <c r="B15" s="751" t="s">
        <v>627</v>
      </c>
      <c r="C15" s="751"/>
      <c r="D15" s="751"/>
      <c r="E15" s="751"/>
      <c r="F15" s="751"/>
      <c r="G15" s="751"/>
      <c r="H15" s="751"/>
      <c r="I15" s="751"/>
      <c r="J15" s="751"/>
      <c r="K15" s="751"/>
      <c r="L15" s="751"/>
      <c r="M15" s="751"/>
      <c r="N15" s="751"/>
      <c r="O15" s="751"/>
      <c r="P15" s="751"/>
      <c r="Q15" s="747"/>
      <c r="R15" s="747"/>
      <c r="S15" s="114"/>
      <c r="T15" s="771"/>
      <c r="U15" s="753" t="s">
        <v>626</v>
      </c>
      <c r="V15" s="754"/>
      <c r="W15" s="754"/>
      <c r="X15" s="754"/>
      <c r="Y15" s="754"/>
      <c r="Z15" s="754"/>
      <c r="AA15" s="754"/>
      <c r="AB15" s="754"/>
      <c r="AC15" s="754"/>
      <c r="AD15" s="754"/>
      <c r="AE15" s="754"/>
      <c r="AF15" s="754"/>
      <c r="AG15" s="754"/>
      <c r="AH15" s="755"/>
      <c r="AI15" s="747"/>
      <c r="AJ15" s="747"/>
      <c r="AK15" s="106"/>
    </row>
    <row r="16" spans="2:75" ht="18.600000000000001" customHeight="1" x14ac:dyDescent="0.4">
      <c r="B16" s="751" t="s">
        <v>623</v>
      </c>
      <c r="C16" s="751"/>
      <c r="D16" s="751"/>
      <c r="E16" s="751"/>
      <c r="F16" s="751"/>
      <c r="G16" s="751"/>
      <c r="H16" s="751"/>
      <c r="I16" s="751"/>
      <c r="J16" s="751"/>
      <c r="K16" s="751"/>
      <c r="L16" s="751"/>
      <c r="M16" s="751"/>
      <c r="N16" s="751"/>
      <c r="O16" s="751"/>
      <c r="P16" s="751"/>
      <c r="Q16" s="747"/>
      <c r="R16" s="747"/>
      <c r="S16" s="114"/>
      <c r="T16" s="771"/>
      <c r="U16" s="753" t="s">
        <v>622</v>
      </c>
      <c r="V16" s="754"/>
      <c r="W16" s="754"/>
      <c r="X16" s="754"/>
      <c r="Y16" s="754"/>
      <c r="Z16" s="754"/>
      <c r="AA16" s="754"/>
      <c r="AB16" s="754"/>
      <c r="AC16" s="754"/>
      <c r="AD16" s="754"/>
      <c r="AE16" s="754"/>
      <c r="AF16" s="754"/>
      <c r="AG16" s="754"/>
      <c r="AH16" s="755"/>
      <c r="AI16" s="747"/>
      <c r="AJ16" s="747"/>
      <c r="AK16" s="106"/>
    </row>
    <row r="17" spans="2:37" ht="18.600000000000001" customHeight="1" x14ac:dyDescent="0.4">
      <c r="B17" s="751" t="s">
        <v>619</v>
      </c>
      <c r="C17" s="751"/>
      <c r="D17" s="751"/>
      <c r="E17" s="751"/>
      <c r="F17" s="751"/>
      <c r="G17" s="751"/>
      <c r="H17" s="751"/>
      <c r="I17" s="751"/>
      <c r="J17" s="751"/>
      <c r="K17" s="751"/>
      <c r="L17" s="751"/>
      <c r="M17" s="751"/>
      <c r="N17" s="751"/>
      <c r="O17" s="751"/>
      <c r="P17" s="751"/>
      <c r="Q17" s="747"/>
      <c r="R17" s="747"/>
      <c r="S17" s="114"/>
      <c r="T17" s="771"/>
      <c r="U17" s="753" t="s">
        <v>618</v>
      </c>
      <c r="V17" s="754"/>
      <c r="W17" s="754"/>
      <c r="X17" s="754"/>
      <c r="Y17" s="754"/>
      <c r="Z17" s="754"/>
      <c r="AA17" s="754"/>
      <c r="AB17" s="754"/>
      <c r="AC17" s="754"/>
      <c r="AD17" s="754"/>
      <c r="AE17" s="754"/>
      <c r="AF17" s="754"/>
      <c r="AG17" s="754"/>
      <c r="AH17" s="755"/>
      <c r="AI17" s="747"/>
      <c r="AJ17" s="747"/>
      <c r="AK17" s="106"/>
    </row>
    <row r="18" spans="2:37" ht="18.600000000000001" customHeight="1" x14ac:dyDescent="0.4">
      <c r="B18" s="751" t="s">
        <v>615</v>
      </c>
      <c r="C18" s="751"/>
      <c r="D18" s="751"/>
      <c r="E18" s="751"/>
      <c r="F18" s="751"/>
      <c r="G18" s="751"/>
      <c r="H18" s="751"/>
      <c r="I18" s="751"/>
      <c r="J18" s="751"/>
      <c r="K18" s="751"/>
      <c r="L18" s="751"/>
      <c r="M18" s="751"/>
      <c r="N18" s="751"/>
      <c r="O18" s="751"/>
      <c r="P18" s="751"/>
      <c r="Q18" s="747"/>
      <c r="R18" s="747"/>
      <c r="S18" s="114"/>
      <c r="T18" s="771"/>
      <c r="U18" s="753" t="s">
        <v>614</v>
      </c>
      <c r="V18" s="754"/>
      <c r="W18" s="754"/>
      <c r="X18" s="754"/>
      <c r="Y18" s="754"/>
      <c r="Z18" s="754"/>
      <c r="AA18" s="754"/>
      <c r="AB18" s="754"/>
      <c r="AC18" s="754"/>
      <c r="AD18" s="754"/>
      <c r="AE18" s="754"/>
      <c r="AF18" s="754"/>
      <c r="AG18" s="754"/>
      <c r="AH18" s="755"/>
      <c r="AI18" s="747"/>
      <c r="AJ18" s="747"/>
      <c r="AK18" s="106"/>
    </row>
    <row r="19" spans="2:37" ht="18.600000000000001" customHeight="1" x14ac:dyDescent="0.4">
      <c r="B19" s="751" t="s">
        <v>611</v>
      </c>
      <c r="C19" s="751"/>
      <c r="D19" s="751"/>
      <c r="E19" s="751"/>
      <c r="F19" s="751"/>
      <c r="G19" s="751"/>
      <c r="H19" s="751"/>
      <c r="I19" s="751"/>
      <c r="J19" s="751"/>
      <c r="K19" s="751"/>
      <c r="L19" s="751"/>
      <c r="M19" s="751"/>
      <c r="N19" s="751"/>
      <c r="O19" s="751"/>
      <c r="P19" s="751"/>
      <c r="Q19" s="747"/>
      <c r="R19" s="747"/>
      <c r="S19" s="114"/>
      <c r="T19" s="771"/>
      <c r="U19" s="753" t="s">
        <v>610</v>
      </c>
      <c r="V19" s="754"/>
      <c r="W19" s="754"/>
      <c r="X19" s="754"/>
      <c r="Y19" s="754"/>
      <c r="Z19" s="754"/>
      <c r="AA19" s="754"/>
      <c r="AB19" s="754"/>
      <c r="AC19" s="754"/>
      <c r="AD19" s="754"/>
      <c r="AE19" s="754"/>
      <c r="AF19" s="754"/>
      <c r="AG19" s="754"/>
      <c r="AH19" s="755"/>
      <c r="AI19" s="747"/>
      <c r="AJ19" s="747"/>
      <c r="AK19" s="106"/>
    </row>
    <row r="20" spans="2:37" ht="18.600000000000001" customHeight="1" x14ac:dyDescent="0.4">
      <c r="B20" s="756" t="s">
        <v>607</v>
      </c>
      <c r="C20" s="757"/>
      <c r="D20" s="757"/>
      <c r="E20" s="757"/>
      <c r="F20" s="757"/>
      <c r="G20" s="757"/>
      <c r="H20" s="757"/>
      <c r="I20" s="757"/>
      <c r="J20" s="757"/>
      <c r="K20" s="757"/>
      <c r="L20" s="757"/>
      <c r="M20" s="757"/>
      <c r="N20" s="757"/>
      <c r="O20" s="757"/>
      <c r="P20" s="757"/>
      <c r="Q20" s="747"/>
      <c r="R20" s="747"/>
      <c r="S20" s="114"/>
      <c r="T20" s="771"/>
      <c r="U20" s="753" t="s">
        <v>606</v>
      </c>
      <c r="V20" s="754"/>
      <c r="W20" s="754"/>
      <c r="X20" s="754"/>
      <c r="Y20" s="754"/>
      <c r="Z20" s="754"/>
      <c r="AA20" s="754"/>
      <c r="AB20" s="754"/>
      <c r="AC20" s="754"/>
      <c r="AD20" s="754"/>
      <c r="AE20" s="754"/>
      <c r="AF20" s="754"/>
      <c r="AG20" s="754"/>
      <c r="AH20" s="755"/>
      <c r="AI20" s="747"/>
      <c r="AJ20" s="747"/>
      <c r="AK20" s="106"/>
    </row>
    <row r="21" spans="2:37" ht="18.600000000000001" customHeight="1" x14ac:dyDescent="0.4">
      <c r="B21" s="779"/>
      <c r="C21" s="753" t="s">
        <v>603</v>
      </c>
      <c r="D21" s="754"/>
      <c r="E21" s="754"/>
      <c r="F21" s="754"/>
      <c r="G21" s="754"/>
      <c r="H21" s="754"/>
      <c r="I21" s="754"/>
      <c r="J21" s="754"/>
      <c r="K21" s="754"/>
      <c r="L21" s="754"/>
      <c r="M21" s="754"/>
      <c r="N21" s="754"/>
      <c r="O21" s="754"/>
      <c r="P21" s="755"/>
      <c r="Q21" s="747"/>
      <c r="R21" s="747"/>
      <c r="S21" s="114"/>
      <c r="T21" s="771"/>
      <c r="U21" s="753" t="s">
        <v>602</v>
      </c>
      <c r="V21" s="754"/>
      <c r="W21" s="754"/>
      <c r="X21" s="754"/>
      <c r="Y21" s="754"/>
      <c r="Z21" s="754"/>
      <c r="AA21" s="754"/>
      <c r="AB21" s="754"/>
      <c r="AC21" s="754"/>
      <c r="AD21" s="754"/>
      <c r="AE21" s="754"/>
      <c r="AF21" s="754"/>
      <c r="AG21" s="754"/>
      <c r="AH21" s="755"/>
      <c r="AI21" s="747"/>
      <c r="AJ21" s="747"/>
      <c r="AK21" s="106"/>
    </row>
    <row r="22" spans="2:37" ht="18.600000000000001" customHeight="1" x14ac:dyDescent="0.4">
      <c r="B22" s="779"/>
      <c r="C22" s="753" t="s">
        <v>599</v>
      </c>
      <c r="D22" s="754"/>
      <c r="E22" s="754"/>
      <c r="F22" s="754"/>
      <c r="G22" s="754"/>
      <c r="H22" s="754"/>
      <c r="I22" s="754"/>
      <c r="J22" s="754"/>
      <c r="K22" s="754"/>
      <c r="L22" s="754"/>
      <c r="M22" s="754"/>
      <c r="N22" s="754"/>
      <c r="O22" s="754"/>
      <c r="P22" s="755"/>
      <c r="Q22" s="747"/>
      <c r="R22" s="747"/>
      <c r="S22" s="114"/>
      <c r="T22" s="772"/>
      <c r="U22" s="753" t="s">
        <v>587</v>
      </c>
      <c r="V22" s="754"/>
      <c r="W22" s="754"/>
      <c r="X22" s="754"/>
      <c r="Y22" s="754"/>
      <c r="Z22" s="754"/>
      <c r="AA22" s="754"/>
      <c r="AB22" s="754"/>
      <c r="AC22" s="754"/>
      <c r="AD22" s="754"/>
      <c r="AE22" s="754"/>
      <c r="AF22" s="754"/>
      <c r="AG22" s="754"/>
      <c r="AH22" s="755"/>
      <c r="AI22" s="747"/>
      <c r="AJ22" s="747"/>
      <c r="AK22" s="105"/>
    </row>
    <row r="23" spans="2:37" ht="18.600000000000001" customHeight="1" x14ac:dyDescent="0.4">
      <c r="B23" s="779"/>
      <c r="C23" s="753" t="s">
        <v>596</v>
      </c>
      <c r="D23" s="754"/>
      <c r="E23" s="754"/>
      <c r="F23" s="754"/>
      <c r="G23" s="754"/>
      <c r="H23" s="754"/>
      <c r="I23" s="754"/>
      <c r="J23" s="754"/>
      <c r="K23" s="754"/>
      <c r="L23" s="754"/>
      <c r="M23" s="754"/>
      <c r="N23" s="754"/>
      <c r="O23" s="754"/>
      <c r="P23" s="755"/>
      <c r="Q23" s="747"/>
      <c r="R23" s="747"/>
      <c r="T23" s="776" t="s">
        <v>595</v>
      </c>
      <c r="U23" s="781"/>
      <c r="V23" s="781"/>
      <c r="W23" s="781"/>
      <c r="X23" s="781"/>
      <c r="Y23" s="781"/>
      <c r="Z23" s="781"/>
      <c r="AA23" s="781"/>
      <c r="AB23" s="781"/>
      <c r="AC23" s="781"/>
      <c r="AD23" s="781"/>
      <c r="AE23" s="781"/>
      <c r="AF23" s="781"/>
      <c r="AG23" s="781"/>
      <c r="AH23" s="781"/>
      <c r="AI23" s="781"/>
      <c r="AJ23" s="782"/>
    </row>
    <row r="24" spans="2:37" ht="18.600000000000001" customHeight="1" x14ac:dyDescent="0.4">
      <c r="B24" s="780"/>
      <c r="C24" s="753" t="s">
        <v>592</v>
      </c>
      <c r="D24" s="754"/>
      <c r="E24" s="754"/>
      <c r="F24" s="754"/>
      <c r="G24" s="754"/>
      <c r="H24" s="754"/>
      <c r="I24" s="754"/>
      <c r="J24" s="754"/>
      <c r="K24" s="754"/>
      <c r="L24" s="754"/>
      <c r="M24" s="754"/>
      <c r="N24" s="754"/>
      <c r="O24" s="754"/>
      <c r="P24" s="755"/>
      <c r="Q24" s="747"/>
      <c r="R24" s="747"/>
      <c r="T24" s="771"/>
      <c r="U24" s="758" t="s">
        <v>591</v>
      </c>
      <c r="V24" s="759"/>
      <c r="W24" s="759"/>
      <c r="X24" s="759"/>
      <c r="Y24" s="759"/>
      <c r="Z24" s="759"/>
      <c r="AA24" s="759"/>
      <c r="AB24" s="759"/>
      <c r="AC24" s="759"/>
      <c r="AD24" s="759"/>
      <c r="AE24" s="759"/>
      <c r="AF24" s="759"/>
      <c r="AG24" s="759"/>
      <c r="AH24" s="760"/>
      <c r="AI24" s="747"/>
      <c r="AJ24" s="747"/>
    </row>
    <row r="25" spans="2:37" ht="18.600000000000001" customHeight="1" x14ac:dyDescent="0.4">
      <c r="B25" s="753" t="s">
        <v>588</v>
      </c>
      <c r="C25" s="754"/>
      <c r="D25" s="754"/>
      <c r="E25" s="754"/>
      <c r="F25" s="754"/>
      <c r="G25" s="754"/>
      <c r="H25" s="754"/>
      <c r="I25" s="754"/>
      <c r="J25" s="754"/>
      <c r="K25" s="754"/>
      <c r="L25" s="754"/>
      <c r="M25" s="754"/>
      <c r="N25" s="754"/>
      <c r="O25" s="754"/>
      <c r="P25" s="755"/>
      <c r="Q25" s="747"/>
      <c r="R25" s="747"/>
      <c r="T25" s="771"/>
      <c r="U25" s="761" t="s">
        <v>587</v>
      </c>
      <c r="V25" s="762"/>
      <c r="W25" s="762"/>
      <c r="X25" s="762"/>
      <c r="Y25" s="762"/>
      <c r="Z25" s="762"/>
      <c r="AA25" s="762"/>
      <c r="AB25" s="762"/>
      <c r="AC25" s="762"/>
      <c r="AD25" s="762"/>
      <c r="AE25" s="762"/>
      <c r="AF25" s="762"/>
      <c r="AG25" s="762"/>
      <c r="AH25" s="763"/>
      <c r="AI25" s="747"/>
      <c r="AJ25" s="747"/>
    </row>
    <row r="26" spans="2:37" ht="18.600000000000001" customHeight="1" x14ac:dyDescent="0.4">
      <c r="B26" s="742" t="s">
        <v>584</v>
      </c>
      <c r="C26" s="742"/>
      <c r="D26" s="742"/>
      <c r="E26" s="742"/>
      <c r="F26" s="742"/>
      <c r="G26" s="742"/>
      <c r="H26" s="742"/>
      <c r="I26" s="742"/>
      <c r="J26" s="742"/>
      <c r="K26" s="742"/>
      <c r="L26" s="742"/>
      <c r="M26" s="742"/>
      <c r="N26" s="742"/>
      <c r="O26" s="742"/>
      <c r="P26" s="742"/>
      <c r="Q26" s="747"/>
      <c r="R26" s="747"/>
      <c r="T26" s="772"/>
      <c r="U26" s="739" t="s">
        <v>583</v>
      </c>
      <c r="V26" s="740"/>
      <c r="W26" s="740"/>
      <c r="X26" s="740"/>
      <c r="Y26" s="740"/>
      <c r="Z26" s="740"/>
      <c r="AA26" s="740"/>
      <c r="AB26" s="740"/>
      <c r="AC26" s="740"/>
      <c r="AD26" s="740"/>
      <c r="AE26" s="740"/>
      <c r="AF26" s="740"/>
      <c r="AG26" s="740"/>
      <c r="AH26" s="741"/>
      <c r="AI26" s="747"/>
      <c r="AJ26" s="747"/>
    </row>
    <row r="27" spans="2:37" ht="18.600000000000001" customHeight="1" x14ac:dyDescent="0.4">
      <c r="B27" s="742" t="s">
        <v>580</v>
      </c>
      <c r="C27" s="742"/>
      <c r="D27" s="742"/>
      <c r="E27" s="742"/>
      <c r="F27" s="742"/>
      <c r="G27" s="742"/>
      <c r="H27" s="742"/>
      <c r="I27" s="742"/>
      <c r="J27" s="742"/>
      <c r="K27" s="742"/>
      <c r="L27" s="742"/>
      <c r="M27" s="742"/>
      <c r="N27" s="742"/>
      <c r="O27" s="742"/>
      <c r="P27" s="742"/>
      <c r="Q27" s="747"/>
      <c r="R27" s="747"/>
      <c r="T27" s="742" t="s">
        <v>579</v>
      </c>
      <c r="U27" s="742"/>
      <c r="V27" s="742"/>
      <c r="W27" s="742"/>
      <c r="X27" s="742"/>
      <c r="Y27" s="742"/>
      <c r="Z27" s="742"/>
      <c r="AA27" s="742"/>
      <c r="AB27" s="742"/>
      <c r="AC27" s="742"/>
      <c r="AD27" s="742"/>
      <c r="AE27" s="742"/>
      <c r="AF27" s="742"/>
      <c r="AG27" s="742"/>
      <c r="AH27" s="742"/>
      <c r="AI27" s="747"/>
      <c r="AJ27" s="747"/>
    </row>
    <row r="28" spans="2:37" ht="18.600000000000001" customHeight="1" x14ac:dyDescent="0.4">
      <c r="B28" s="742" t="s">
        <v>576</v>
      </c>
      <c r="C28" s="742"/>
      <c r="D28" s="742"/>
      <c r="E28" s="742"/>
      <c r="F28" s="742"/>
      <c r="G28" s="742"/>
      <c r="H28" s="742"/>
      <c r="I28" s="742"/>
      <c r="J28" s="742"/>
      <c r="K28" s="742"/>
      <c r="L28" s="742"/>
      <c r="M28" s="742"/>
      <c r="N28" s="742"/>
      <c r="O28" s="742"/>
      <c r="P28" s="742"/>
      <c r="Q28" s="747"/>
      <c r="R28" s="747"/>
      <c r="T28" s="742" t="s">
        <v>575</v>
      </c>
      <c r="U28" s="742"/>
      <c r="V28" s="742"/>
      <c r="W28" s="742"/>
      <c r="X28" s="742"/>
      <c r="Y28" s="742"/>
      <c r="Z28" s="742"/>
      <c r="AA28" s="742"/>
      <c r="AB28" s="742"/>
      <c r="AC28" s="742"/>
      <c r="AD28" s="742"/>
      <c r="AE28" s="742"/>
      <c r="AF28" s="742"/>
      <c r="AG28" s="742"/>
      <c r="AH28" s="742"/>
      <c r="AI28" s="747"/>
      <c r="AJ28" s="747"/>
    </row>
    <row r="29" spans="2:37" ht="18.600000000000001" customHeight="1" x14ac:dyDescent="0.4">
      <c r="B29" s="742" t="s">
        <v>573</v>
      </c>
      <c r="C29" s="742"/>
      <c r="D29" s="742"/>
      <c r="E29" s="742"/>
      <c r="F29" s="742"/>
      <c r="G29" s="742"/>
      <c r="H29" s="742"/>
      <c r="I29" s="742"/>
      <c r="J29" s="742"/>
      <c r="K29" s="742"/>
      <c r="L29" s="742"/>
      <c r="M29" s="742"/>
      <c r="N29" s="742"/>
      <c r="O29" s="742"/>
      <c r="P29" s="742"/>
      <c r="Q29" s="747"/>
      <c r="R29" s="747"/>
      <c r="T29" s="103"/>
      <c r="U29" s="103"/>
      <c r="V29" s="103"/>
      <c r="W29" s="103"/>
      <c r="X29" s="103"/>
      <c r="Y29" s="103"/>
      <c r="Z29" s="103"/>
      <c r="AA29" s="103"/>
      <c r="AB29" s="103"/>
      <c r="AC29" s="103"/>
      <c r="AD29" s="103"/>
      <c r="AE29" s="103"/>
      <c r="AF29" s="103"/>
      <c r="AG29" s="103"/>
      <c r="AH29" s="103"/>
    </row>
    <row r="30" spans="2:37" ht="18.600000000000001" customHeight="1" x14ac:dyDescent="0.4">
      <c r="B30" s="742" t="s">
        <v>570</v>
      </c>
      <c r="C30" s="742"/>
      <c r="D30" s="742"/>
      <c r="E30" s="742"/>
      <c r="F30" s="742"/>
      <c r="G30" s="742"/>
      <c r="H30" s="742"/>
      <c r="I30" s="742"/>
      <c r="J30" s="742"/>
      <c r="K30" s="742"/>
      <c r="L30" s="742"/>
      <c r="M30" s="742"/>
      <c r="N30" s="742"/>
      <c r="O30" s="742"/>
      <c r="P30" s="742"/>
      <c r="Q30" s="747"/>
      <c r="R30" s="747"/>
      <c r="T30" s="752" t="s">
        <v>569</v>
      </c>
      <c r="U30" s="752"/>
      <c r="V30" s="752"/>
      <c r="W30" s="752"/>
      <c r="X30" s="752"/>
      <c r="Y30" s="752"/>
      <c r="Z30" s="752"/>
      <c r="AA30" s="752"/>
      <c r="AB30" s="752"/>
      <c r="AC30" s="752"/>
      <c r="AD30" s="752"/>
      <c r="AE30" s="752"/>
      <c r="AF30" s="752"/>
      <c r="AG30" s="752"/>
      <c r="AH30" s="752"/>
      <c r="AI30" s="752"/>
      <c r="AJ30" s="752"/>
    </row>
    <row r="31" spans="2:37" ht="18.600000000000001" customHeight="1" x14ac:dyDescent="0.4">
      <c r="B31" s="742" t="s">
        <v>567</v>
      </c>
      <c r="C31" s="742"/>
      <c r="D31" s="742"/>
      <c r="E31" s="742"/>
      <c r="F31" s="742"/>
      <c r="G31" s="742"/>
      <c r="H31" s="742"/>
      <c r="I31" s="742"/>
      <c r="J31" s="742"/>
      <c r="K31" s="742"/>
      <c r="L31" s="742"/>
      <c r="M31" s="742"/>
      <c r="N31" s="742"/>
      <c r="O31" s="742"/>
      <c r="P31" s="742"/>
      <c r="Q31" s="747"/>
      <c r="R31" s="747"/>
      <c r="T31" s="748" t="s">
        <v>540</v>
      </c>
      <c r="U31" s="749"/>
      <c r="V31" s="749"/>
      <c r="W31" s="749"/>
      <c r="X31" s="749"/>
      <c r="Y31" s="749"/>
      <c r="Z31" s="749"/>
      <c r="AA31" s="749"/>
      <c r="AB31" s="749"/>
      <c r="AC31" s="749"/>
      <c r="AD31" s="749"/>
      <c r="AE31" s="749"/>
      <c r="AF31" s="749"/>
      <c r="AG31" s="749"/>
      <c r="AH31" s="749"/>
      <c r="AI31" s="749"/>
      <c r="AJ31" s="750"/>
    </row>
    <row r="32" spans="2:37" ht="18.600000000000001" customHeight="1" x14ac:dyDescent="0.4">
      <c r="B32" s="742" t="s">
        <v>565</v>
      </c>
      <c r="C32" s="742"/>
      <c r="D32" s="742"/>
      <c r="E32" s="742"/>
      <c r="F32" s="742"/>
      <c r="G32" s="742"/>
      <c r="H32" s="742"/>
      <c r="I32" s="742"/>
      <c r="J32" s="742"/>
      <c r="K32" s="742"/>
      <c r="L32" s="742"/>
      <c r="M32" s="742"/>
      <c r="N32" s="742"/>
      <c r="O32" s="742"/>
      <c r="P32" s="742"/>
      <c r="Q32" s="747"/>
      <c r="R32" s="747"/>
      <c r="T32" s="739"/>
      <c r="U32" s="740"/>
      <c r="V32" s="740"/>
      <c r="W32" s="740"/>
      <c r="X32" s="740"/>
      <c r="Y32" s="740"/>
      <c r="Z32" s="740"/>
      <c r="AA32" s="740"/>
      <c r="AB32" s="740"/>
      <c r="AC32" s="740"/>
      <c r="AD32" s="740"/>
      <c r="AE32" s="740"/>
      <c r="AF32" s="740"/>
      <c r="AG32" s="740"/>
      <c r="AH32" s="740"/>
      <c r="AI32" s="740"/>
      <c r="AJ32" s="741"/>
    </row>
    <row r="33" spans="2:75" ht="18.600000000000001" customHeight="1" x14ac:dyDescent="0.4">
      <c r="B33" s="742" t="s">
        <v>563</v>
      </c>
      <c r="C33" s="742"/>
      <c r="D33" s="742"/>
      <c r="E33" s="742"/>
      <c r="F33" s="742"/>
      <c r="G33" s="742"/>
      <c r="H33" s="742"/>
      <c r="I33" s="742"/>
      <c r="J33" s="742"/>
      <c r="K33" s="742"/>
      <c r="L33" s="742"/>
      <c r="M33" s="742"/>
      <c r="N33" s="742"/>
      <c r="O33" s="742"/>
      <c r="P33" s="742"/>
      <c r="Q33" s="747"/>
      <c r="R33" s="747"/>
      <c r="T33" s="739"/>
      <c r="U33" s="740"/>
      <c r="V33" s="740"/>
      <c r="W33" s="740"/>
      <c r="X33" s="740"/>
      <c r="Y33" s="740"/>
      <c r="Z33" s="740"/>
      <c r="AA33" s="740"/>
      <c r="AB33" s="740"/>
      <c r="AC33" s="740"/>
      <c r="AD33" s="740"/>
      <c r="AE33" s="740"/>
      <c r="AF33" s="740"/>
      <c r="AG33" s="740"/>
      <c r="AH33" s="740"/>
      <c r="AI33" s="740"/>
      <c r="AJ33" s="741"/>
    </row>
    <row r="34" spans="2:75" ht="18.600000000000001" customHeight="1" x14ac:dyDescent="0.4">
      <c r="B34" s="742" t="s">
        <v>561</v>
      </c>
      <c r="C34" s="742"/>
      <c r="D34" s="742"/>
      <c r="E34" s="742"/>
      <c r="F34" s="742"/>
      <c r="G34" s="742"/>
      <c r="H34" s="742"/>
      <c r="I34" s="742"/>
      <c r="J34" s="742"/>
      <c r="K34" s="742"/>
      <c r="L34" s="742"/>
      <c r="M34" s="742"/>
      <c r="N34" s="742"/>
      <c r="O34" s="742"/>
      <c r="P34" s="742"/>
      <c r="Q34" s="747"/>
      <c r="R34" s="747"/>
      <c r="T34" s="739"/>
      <c r="U34" s="740"/>
      <c r="V34" s="740"/>
      <c r="W34" s="740"/>
      <c r="X34" s="740"/>
      <c r="Y34" s="740"/>
      <c r="Z34" s="740"/>
      <c r="AA34" s="740"/>
      <c r="AB34" s="740"/>
      <c r="AC34" s="740"/>
      <c r="AD34" s="740"/>
      <c r="AE34" s="740"/>
      <c r="AF34" s="740"/>
      <c r="AG34" s="740"/>
      <c r="AH34" s="740"/>
      <c r="AI34" s="740"/>
      <c r="AJ34" s="741"/>
    </row>
    <row r="35" spans="2:75" ht="18.600000000000001" customHeight="1" x14ac:dyDescent="0.4">
      <c r="B35" s="742" t="s">
        <v>559</v>
      </c>
      <c r="C35" s="742"/>
      <c r="D35" s="742"/>
      <c r="E35" s="742"/>
      <c r="F35" s="742"/>
      <c r="G35" s="742"/>
      <c r="H35" s="742"/>
      <c r="I35" s="742"/>
      <c r="J35" s="742"/>
      <c r="K35" s="742"/>
      <c r="L35" s="742"/>
      <c r="M35" s="742"/>
      <c r="N35" s="742"/>
      <c r="O35" s="742"/>
      <c r="P35" s="742"/>
      <c r="Q35" s="747"/>
      <c r="R35" s="747"/>
      <c r="T35" s="739"/>
      <c r="U35" s="740"/>
      <c r="V35" s="740"/>
      <c r="W35" s="740"/>
      <c r="X35" s="740"/>
      <c r="Y35" s="740"/>
      <c r="Z35" s="740"/>
      <c r="AA35" s="740"/>
      <c r="AB35" s="740"/>
      <c r="AC35" s="740"/>
      <c r="AD35" s="740"/>
      <c r="AE35" s="740"/>
      <c r="AF35" s="740"/>
      <c r="AG35" s="740"/>
      <c r="AH35" s="740"/>
      <c r="AI35" s="740"/>
      <c r="AJ35" s="741"/>
    </row>
    <row r="36" spans="2:75" ht="18.600000000000001" customHeight="1" x14ac:dyDescent="0.4">
      <c r="B36" s="742" t="s">
        <v>558</v>
      </c>
      <c r="C36" s="742"/>
      <c r="D36" s="742"/>
      <c r="E36" s="742"/>
      <c r="F36" s="742"/>
      <c r="G36" s="742"/>
      <c r="H36" s="742"/>
      <c r="I36" s="742"/>
      <c r="J36" s="742"/>
      <c r="K36" s="742"/>
      <c r="L36" s="742"/>
      <c r="M36" s="742"/>
      <c r="N36" s="742"/>
      <c r="O36" s="742"/>
      <c r="P36" s="742"/>
      <c r="Q36" s="747"/>
      <c r="R36" s="747"/>
      <c r="T36" s="739"/>
      <c r="U36" s="740"/>
      <c r="V36" s="740"/>
      <c r="W36" s="740"/>
      <c r="X36" s="740"/>
      <c r="Y36" s="740"/>
      <c r="Z36" s="740"/>
      <c r="AA36" s="740"/>
      <c r="AB36" s="740"/>
      <c r="AC36" s="740"/>
      <c r="AD36" s="740"/>
      <c r="AE36" s="740"/>
      <c r="AF36" s="740"/>
      <c r="AG36" s="740"/>
      <c r="AH36" s="740"/>
      <c r="AI36" s="740"/>
      <c r="AJ36" s="741"/>
    </row>
    <row r="37" spans="2:75" ht="18.600000000000001" customHeight="1" x14ac:dyDescent="0.4">
      <c r="B37" s="742" t="s">
        <v>557</v>
      </c>
      <c r="C37" s="742"/>
      <c r="D37" s="742"/>
      <c r="E37" s="742"/>
      <c r="F37" s="742"/>
      <c r="G37" s="742"/>
      <c r="H37" s="742"/>
      <c r="I37" s="742"/>
      <c r="J37" s="742"/>
      <c r="K37" s="742"/>
      <c r="L37" s="742"/>
      <c r="M37" s="742"/>
      <c r="N37" s="742"/>
      <c r="O37" s="742"/>
      <c r="P37" s="742"/>
      <c r="Q37" s="747"/>
      <c r="R37" s="747"/>
      <c r="T37" s="739"/>
      <c r="U37" s="740"/>
      <c r="V37" s="740"/>
      <c r="W37" s="740"/>
      <c r="X37" s="740"/>
      <c r="Y37" s="740"/>
      <c r="Z37" s="740"/>
      <c r="AA37" s="740"/>
      <c r="AB37" s="740"/>
      <c r="AC37" s="740"/>
      <c r="AD37" s="740"/>
      <c r="AE37" s="740"/>
      <c r="AF37" s="740"/>
      <c r="AG37" s="740"/>
      <c r="AH37" s="740"/>
      <c r="AI37" s="740"/>
      <c r="AJ37" s="741"/>
    </row>
    <row r="38" spans="2:75" ht="18.600000000000001" customHeight="1" x14ac:dyDescent="0.4">
      <c r="B38" s="742" t="s">
        <v>547</v>
      </c>
      <c r="C38" s="742"/>
      <c r="D38" s="742"/>
      <c r="E38" s="742"/>
      <c r="F38" s="742"/>
      <c r="G38" s="742"/>
      <c r="H38" s="742"/>
      <c r="I38" s="742"/>
      <c r="J38" s="742"/>
      <c r="K38" s="742"/>
      <c r="L38" s="742"/>
      <c r="M38" s="742"/>
      <c r="N38" s="742"/>
      <c r="O38" s="742"/>
      <c r="P38" s="742"/>
      <c r="Q38" s="747"/>
      <c r="R38" s="747"/>
      <c r="T38" s="739"/>
      <c r="U38" s="740"/>
      <c r="V38" s="740"/>
      <c r="W38" s="740"/>
      <c r="X38" s="740"/>
      <c r="Y38" s="740"/>
      <c r="Z38" s="740"/>
      <c r="AA38" s="740"/>
      <c r="AB38" s="740"/>
      <c r="AC38" s="740"/>
      <c r="AD38" s="740"/>
      <c r="AE38" s="740"/>
      <c r="AF38" s="740"/>
      <c r="AG38" s="740"/>
      <c r="AH38" s="740"/>
      <c r="AI38" s="740"/>
      <c r="AJ38" s="741"/>
    </row>
    <row r="39" spans="2:75" ht="18.600000000000001" customHeight="1" x14ac:dyDescent="0.4">
      <c r="B39" s="742" t="s">
        <v>545</v>
      </c>
      <c r="C39" s="742"/>
      <c r="D39" s="742"/>
      <c r="E39" s="742"/>
      <c r="F39" s="742"/>
      <c r="G39" s="742"/>
      <c r="H39" s="742"/>
      <c r="I39" s="742"/>
      <c r="J39" s="742"/>
      <c r="K39" s="742"/>
      <c r="L39" s="742"/>
      <c r="M39" s="742"/>
      <c r="N39" s="742"/>
      <c r="O39" s="742"/>
      <c r="P39" s="742"/>
      <c r="Q39" s="747"/>
      <c r="R39" s="747"/>
      <c r="T39" s="739"/>
      <c r="U39" s="740"/>
      <c r="V39" s="740"/>
      <c r="W39" s="740"/>
      <c r="X39" s="740"/>
      <c r="Y39" s="740"/>
      <c r="Z39" s="740"/>
      <c r="AA39" s="740"/>
      <c r="AB39" s="740"/>
      <c r="AC39" s="740"/>
      <c r="AD39" s="740"/>
      <c r="AE39" s="740"/>
      <c r="AF39" s="740"/>
      <c r="AG39" s="740"/>
      <c r="AH39" s="740"/>
      <c r="AI39" s="740"/>
      <c r="AJ39" s="741"/>
    </row>
    <row r="40" spans="2:75" ht="18.600000000000001" customHeight="1" x14ac:dyDescent="0.4">
      <c r="B40" s="742" t="s">
        <v>542</v>
      </c>
      <c r="C40" s="742"/>
      <c r="D40" s="742"/>
      <c r="E40" s="742"/>
      <c r="F40" s="742"/>
      <c r="G40" s="742"/>
      <c r="H40" s="742"/>
      <c r="I40" s="742"/>
      <c r="J40" s="742"/>
      <c r="K40" s="742"/>
      <c r="L40" s="742"/>
      <c r="M40" s="742"/>
      <c r="N40" s="742"/>
      <c r="O40" s="742"/>
      <c r="P40" s="742"/>
      <c r="Q40" s="747"/>
      <c r="R40" s="747"/>
      <c r="T40" s="739"/>
      <c r="U40" s="740"/>
      <c r="V40" s="740"/>
      <c r="W40" s="740"/>
      <c r="X40" s="740"/>
      <c r="Y40" s="740"/>
      <c r="Z40" s="740"/>
      <c r="AA40" s="740"/>
      <c r="AB40" s="740"/>
      <c r="AC40" s="740"/>
      <c r="AD40" s="740"/>
      <c r="AE40" s="740"/>
      <c r="AF40" s="740"/>
      <c r="AG40" s="740"/>
      <c r="AH40" s="740"/>
      <c r="AI40" s="740"/>
      <c r="AJ40" s="741"/>
    </row>
    <row r="41" spans="2:75" ht="7.5" customHeight="1" x14ac:dyDescent="0.4">
      <c r="B41" s="103"/>
      <c r="C41" s="103"/>
      <c r="D41" s="103"/>
      <c r="E41" s="103"/>
      <c r="F41" s="103"/>
      <c r="G41" s="103"/>
      <c r="H41" s="103"/>
      <c r="I41" s="103"/>
      <c r="J41" s="103"/>
      <c r="K41" s="103"/>
      <c r="L41" s="103"/>
      <c r="M41" s="103"/>
      <c r="N41" s="103"/>
      <c r="O41" s="103"/>
      <c r="P41" s="103"/>
      <c r="T41" s="103"/>
      <c r="U41" s="103"/>
      <c r="V41" s="103"/>
      <c r="W41" s="103"/>
      <c r="X41" s="103"/>
      <c r="Y41" s="103"/>
      <c r="Z41" s="103"/>
      <c r="AA41" s="103"/>
      <c r="AB41" s="103"/>
      <c r="AC41" s="103"/>
      <c r="AD41" s="103"/>
      <c r="AE41" s="103"/>
      <c r="AF41" s="103"/>
      <c r="AG41" s="103"/>
      <c r="AH41" s="103"/>
    </row>
    <row r="42" spans="2:75" ht="18" customHeight="1" x14ac:dyDescent="0.4">
      <c r="B42" s="679" t="s">
        <v>936</v>
      </c>
      <c r="C42" s="680"/>
      <c r="D42" s="680"/>
      <c r="E42" s="680"/>
      <c r="F42" s="680"/>
      <c r="G42" s="680"/>
      <c r="H42" s="680"/>
      <c r="I42" s="680"/>
      <c r="J42" s="680"/>
      <c r="K42" s="680"/>
      <c r="L42" s="680"/>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1"/>
      <c r="AK42" s="312"/>
    </row>
    <row r="43" spans="2:75" ht="10.5" customHeight="1" x14ac:dyDescent="0.4">
      <c r="B43" s="682"/>
      <c r="C43" s="683"/>
      <c r="D43" s="683"/>
      <c r="E43" s="683"/>
      <c r="F43" s="683"/>
      <c r="G43" s="683"/>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684"/>
      <c r="AK43" s="312"/>
    </row>
    <row r="44" spans="2:75" ht="8.25" customHeight="1" x14ac:dyDescent="0.35">
      <c r="AL44" s="123"/>
      <c r="AM44" s="123"/>
      <c r="AN44" s="123"/>
      <c r="AO44" s="123"/>
      <c r="AP44" s="123"/>
      <c r="AQ44" s="123"/>
      <c r="AR44" s="123"/>
      <c r="AS44" s="123"/>
      <c r="AT44" s="122"/>
      <c r="AU44" s="122"/>
    </row>
    <row r="45" spans="2:75" ht="21" customHeight="1" x14ac:dyDescent="0.4">
      <c r="B45" s="710" t="s">
        <v>646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O45" s="115"/>
      <c r="AP45" s="115"/>
      <c r="AQ45" s="115"/>
      <c r="AR45" s="115"/>
      <c r="AS45" s="115"/>
      <c r="AT45" s="115"/>
      <c r="AU45" s="115"/>
      <c r="AV45" s="115"/>
      <c r="AW45" s="115"/>
      <c r="AX45" s="115"/>
      <c r="AY45" s="115"/>
      <c r="AZ45" s="115"/>
      <c r="BA45" s="115"/>
      <c r="BB45" s="115"/>
      <c r="BC45" s="115"/>
      <c r="BD45" s="115"/>
      <c r="BE45" s="115"/>
      <c r="BF45" s="116"/>
      <c r="BG45" s="116"/>
      <c r="BH45" s="116"/>
      <c r="BI45" s="116"/>
      <c r="BJ45" s="116"/>
      <c r="BK45" s="116"/>
      <c r="BL45" s="116"/>
      <c r="BM45" s="116"/>
      <c r="BN45" s="116"/>
      <c r="BO45" s="116"/>
      <c r="BP45" s="116"/>
      <c r="BQ45" s="116"/>
      <c r="BR45" s="116"/>
      <c r="BS45" s="116"/>
      <c r="BT45" s="116"/>
      <c r="BU45" s="116"/>
      <c r="BV45" s="116"/>
      <c r="BW45" s="116"/>
    </row>
    <row r="46" spans="2:75" ht="21" customHeight="1" x14ac:dyDescent="0.4">
      <c r="B46" s="711" t="s">
        <v>926</v>
      </c>
      <c r="C46" s="711"/>
      <c r="D46" s="711"/>
      <c r="E46" s="711"/>
      <c r="F46" s="711"/>
      <c r="G46" s="711"/>
      <c r="H46" s="711"/>
      <c r="I46" s="711"/>
      <c r="J46" s="711"/>
      <c r="K46" s="711"/>
      <c r="L46" s="711"/>
      <c r="M46" s="711"/>
      <c r="N46" s="711"/>
      <c r="O46" s="711"/>
      <c r="P46" s="711"/>
      <c r="Q46" s="711"/>
      <c r="R46" s="711"/>
      <c r="S46" s="711"/>
      <c r="T46" s="711"/>
      <c r="U46" s="711"/>
      <c r="V46" s="711"/>
      <c r="W46" s="711"/>
      <c r="X46" s="711"/>
      <c r="Y46" s="711"/>
      <c r="Z46" s="711"/>
      <c r="AA46" s="711"/>
      <c r="AB46" s="711"/>
      <c r="AC46" s="711"/>
      <c r="AD46" s="711"/>
      <c r="AE46" s="711"/>
      <c r="AF46" s="711"/>
      <c r="AG46" s="711"/>
      <c r="AH46" s="711"/>
      <c r="AI46" s="711"/>
      <c r="AJ46" s="711"/>
      <c r="AO46" s="115"/>
      <c r="AP46" s="115"/>
      <c r="AQ46" s="115"/>
      <c r="AR46" s="115"/>
      <c r="AS46" s="115"/>
      <c r="AT46" s="115"/>
      <c r="AU46" s="115"/>
      <c r="AV46" s="115"/>
      <c r="AW46" s="115"/>
      <c r="AX46" s="115"/>
      <c r="AY46" s="115"/>
      <c r="AZ46" s="115"/>
      <c r="BA46" s="115"/>
      <c r="BB46" s="115"/>
      <c r="BC46" s="115"/>
      <c r="BD46" s="115"/>
      <c r="BE46" s="115"/>
      <c r="BF46" s="116"/>
      <c r="BG46" s="116"/>
      <c r="BH46" s="116"/>
      <c r="BI46" s="116"/>
      <c r="BJ46" s="116"/>
      <c r="BK46" s="116"/>
      <c r="BL46" s="116"/>
      <c r="BM46" s="116"/>
      <c r="BN46" s="116"/>
      <c r="BO46" s="116"/>
      <c r="BP46" s="116"/>
      <c r="BQ46" s="116"/>
      <c r="BR46" s="116"/>
      <c r="BS46" s="116"/>
      <c r="BT46" s="116"/>
      <c r="BU46" s="116"/>
      <c r="BV46" s="116"/>
      <c r="BW46" s="116"/>
    </row>
    <row r="47" spans="2:75" ht="5.0999999999999996" customHeight="1" x14ac:dyDescent="0.4">
      <c r="B47" s="711"/>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O47" s="115"/>
      <c r="AP47" s="115"/>
      <c r="AQ47" s="115"/>
      <c r="AR47" s="115"/>
      <c r="AS47" s="115"/>
      <c r="AT47" s="115"/>
      <c r="AU47" s="115"/>
      <c r="AV47" s="115"/>
      <c r="AW47" s="115"/>
      <c r="AX47" s="115"/>
      <c r="AY47" s="115"/>
      <c r="AZ47" s="115"/>
      <c r="BA47" s="115"/>
      <c r="BB47" s="115"/>
      <c r="BC47" s="115"/>
      <c r="BD47" s="115"/>
      <c r="BE47" s="115"/>
      <c r="BF47" s="116"/>
      <c r="BG47" s="116"/>
      <c r="BH47" s="116"/>
      <c r="BI47" s="116"/>
      <c r="BJ47" s="116"/>
      <c r="BK47" s="116"/>
      <c r="BL47" s="116"/>
      <c r="BM47" s="116"/>
      <c r="BN47" s="116"/>
      <c r="BO47" s="116"/>
      <c r="BP47" s="116"/>
      <c r="BQ47" s="116"/>
      <c r="BR47" s="116"/>
      <c r="BS47" s="116"/>
      <c r="BT47" s="116"/>
      <c r="BU47" s="116"/>
      <c r="BV47" s="116"/>
      <c r="BW47" s="116"/>
    </row>
    <row r="48" spans="2:75" ht="18" customHeight="1" x14ac:dyDescent="0.4">
      <c r="B48" s="711"/>
      <c r="C48" s="711"/>
      <c r="D48" s="711"/>
      <c r="E48" s="711"/>
      <c r="F48" s="711"/>
      <c r="G48" s="711"/>
      <c r="H48" s="711"/>
      <c r="I48" s="711"/>
      <c r="J48" s="711"/>
      <c r="K48" s="711"/>
      <c r="L48" s="711"/>
      <c r="M48" s="711"/>
      <c r="N48" s="711"/>
      <c r="O48" s="711"/>
      <c r="P48" s="711"/>
      <c r="Q48" s="711"/>
      <c r="R48" s="711"/>
      <c r="S48" s="711"/>
      <c r="T48" s="711"/>
      <c r="U48" s="711"/>
      <c r="V48" s="711"/>
      <c r="W48" s="711"/>
      <c r="X48" s="711"/>
      <c r="Y48" s="711"/>
      <c r="Z48" s="711"/>
      <c r="AA48" s="711"/>
      <c r="AB48" s="711"/>
      <c r="AC48" s="711"/>
      <c r="AD48" s="711"/>
      <c r="AE48" s="711"/>
      <c r="AF48" s="711"/>
      <c r="AG48" s="711"/>
      <c r="AH48" s="711"/>
      <c r="AI48" s="711"/>
      <c r="AJ48" s="711"/>
      <c r="AO48" s="115"/>
      <c r="AP48" s="115"/>
      <c r="AQ48" s="115"/>
      <c r="AR48" s="115"/>
      <c r="AS48" s="115"/>
      <c r="AT48" s="115"/>
      <c r="AU48" s="115"/>
      <c r="AV48" s="115"/>
      <c r="AW48" s="115"/>
      <c r="AX48" s="115"/>
      <c r="AY48" s="115"/>
      <c r="AZ48" s="115"/>
      <c r="BA48" s="115"/>
      <c r="BB48" s="115"/>
      <c r="BC48" s="115"/>
      <c r="BD48" s="115"/>
      <c r="BE48" s="115"/>
    </row>
    <row r="49" spans="2:57" ht="18" customHeight="1" x14ac:dyDescent="0.4">
      <c r="B49" s="711"/>
      <c r="C49" s="711"/>
      <c r="D49" s="711"/>
      <c r="E49" s="711"/>
      <c r="F49" s="711"/>
      <c r="G49" s="711"/>
      <c r="H49" s="711"/>
      <c r="I49" s="711"/>
      <c r="J49" s="711"/>
      <c r="K49" s="711"/>
      <c r="L49" s="711"/>
      <c r="M49" s="711"/>
      <c r="N49" s="711"/>
      <c r="O49" s="711"/>
      <c r="P49" s="711"/>
      <c r="Q49" s="711"/>
      <c r="R49" s="711"/>
      <c r="S49" s="711"/>
      <c r="T49" s="711"/>
      <c r="U49" s="711"/>
      <c r="V49" s="711"/>
      <c r="W49" s="711"/>
      <c r="X49" s="711"/>
      <c r="Y49" s="711"/>
      <c r="Z49" s="711"/>
      <c r="AA49" s="711"/>
      <c r="AB49" s="711"/>
      <c r="AC49" s="711"/>
      <c r="AD49" s="711"/>
      <c r="AE49" s="711"/>
      <c r="AF49" s="711"/>
      <c r="AG49" s="711"/>
      <c r="AH49" s="711"/>
      <c r="AI49" s="711"/>
      <c r="AJ49" s="711"/>
      <c r="AO49" s="115"/>
      <c r="AP49" s="115"/>
      <c r="AQ49" s="115"/>
      <c r="AR49" s="115"/>
      <c r="AS49" s="115"/>
      <c r="AT49" s="115"/>
      <c r="AU49" s="115"/>
      <c r="AV49" s="115"/>
      <c r="AW49" s="115"/>
      <c r="AX49" s="115"/>
      <c r="AY49" s="115"/>
      <c r="AZ49" s="115"/>
      <c r="BA49" s="115"/>
      <c r="BB49" s="115"/>
      <c r="BC49" s="115"/>
      <c r="BD49" s="115"/>
      <c r="BE49" s="115"/>
    </row>
    <row r="50" spans="2:57" ht="18" customHeight="1" x14ac:dyDescent="0.4">
      <c r="B50" s="711"/>
      <c r="C50" s="711"/>
      <c r="D50" s="711"/>
      <c r="E50" s="711"/>
      <c r="F50" s="711"/>
      <c r="G50" s="711"/>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11"/>
      <c r="AF50" s="711"/>
      <c r="AG50" s="711"/>
      <c r="AH50" s="711"/>
      <c r="AI50" s="711"/>
      <c r="AJ50" s="711"/>
      <c r="AO50" s="115"/>
      <c r="AP50" s="115"/>
      <c r="AQ50" s="115"/>
      <c r="AR50" s="115"/>
      <c r="AS50" s="115"/>
      <c r="AT50" s="115"/>
      <c r="AU50" s="115"/>
      <c r="AV50" s="115"/>
      <c r="AW50" s="115"/>
      <c r="AX50" s="115"/>
      <c r="AY50" s="115"/>
      <c r="AZ50" s="115"/>
      <c r="BA50" s="115"/>
      <c r="BB50" s="115"/>
      <c r="BC50" s="115"/>
      <c r="BD50" s="115"/>
      <c r="BE50" s="115"/>
    </row>
    <row r="51" spans="2:57" ht="18" customHeight="1" x14ac:dyDescent="0.4">
      <c r="B51" s="765"/>
      <c r="C51" s="765"/>
      <c r="D51" s="766" t="s">
        <v>671</v>
      </c>
      <c r="E51" s="766"/>
      <c r="F51" s="766"/>
      <c r="G51" s="766"/>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O51" s="115"/>
      <c r="AP51" s="115"/>
      <c r="AQ51" s="115"/>
      <c r="AR51" s="115"/>
      <c r="AS51" s="115"/>
      <c r="AT51" s="115"/>
      <c r="AU51" s="115"/>
      <c r="AV51" s="115"/>
      <c r="AW51" s="115"/>
      <c r="AX51" s="115"/>
      <c r="AY51" s="115"/>
      <c r="AZ51" s="115"/>
      <c r="BA51" s="115"/>
      <c r="BB51" s="115"/>
      <c r="BC51" s="115"/>
      <c r="BD51" s="115"/>
      <c r="BE51" s="115"/>
    </row>
    <row r="52" spans="2:57" ht="5.0999999999999996" customHeight="1" x14ac:dyDescent="0.4">
      <c r="AO52" s="115"/>
      <c r="AP52" s="115"/>
      <c r="AQ52" s="115"/>
      <c r="AR52" s="115"/>
      <c r="AS52" s="115"/>
      <c r="AT52" s="115"/>
      <c r="AU52" s="115"/>
      <c r="AV52" s="115"/>
      <c r="AW52" s="115"/>
      <c r="AX52" s="115"/>
      <c r="AY52" s="115"/>
      <c r="AZ52" s="115"/>
      <c r="BA52" s="115"/>
      <c r="BB52" s="115"/>
      <c r="BC52" s="115"/>
      <c r="BD52" s="115"/>
      <c r="BE52" s="115"/>
    </row>
    <row r="53" spans="2:57" ht="24" customHeight="1" x14ac:dyDescent="0.4">
      <c r="B53" s="712" t="s">
        <v>539</v>
      </c>
      <c r="C53" s="713"/>
      <c r="D53" s="713"/>
      <c r="E53" s="713"/>
      <c r="F53" s="713"/>
      <c r="G53" s="713"/>
      <c r="H53" s="713"/>
      <c r="I53" s="713"/>
      <c r="J53" s="713"/>
      <c r="K53" s="713"/>
      <c r="L53" s="713"/>
      <c r="M53" s="713"/>
      <c r="N53" s="713"/>
      <c r="O53" s="714"/>
      <c r="P53" s="712" t="s">
        <v>538</v>
      </c>
      <c r="Q53" s="713"/>
      <c r="R53" s="714"/>
      <c r="S53" s="112"/>
      <c r="T53" s="693" t="s">
        <v>539</v>
      </c>
      <c r="U53" s="694"/>
      <c r="V53" s="694"/>
      <c r="W53" s="694"/>
      <c r="X53" s="694"/>
      <c r="Y53" s="694"/>
      <c r="Z53" s="694"/>
      <c r="AA53" s="694"/>
      <c r="AB53" s="694"/>
      <c r="AC53" s="694"/>
      <c r="AD53" s="694"/>
      <c r="AE53" s="694"/>
      <c r="AF53" s="694"/>
      <c r="AG53" s="695"/>
      <c r="AH53" s="693" t="s">
        <v>538</v>
      </c>
      <c r="AI53" s="694"/>
      <c r="AJ53" s="695"/>
      <c r="AK53" s="105"/>
    </row>
    <row r="54" spans="2:57" ht="18.600000000000001" customHeight="1" x14ac:dyDescent="0.4">
      <c r="B54" s="715" t="s">
        <v>641</v>
      </c>
      <c r="C54" s="716"/>
      <c r="D54" s="716"/>
      <c r="E54" s="716"/>
      <c r="F54" s="716"/>
      <c r="G54" s="716"/>
      <c r="H54" s="716"/>
      <c r="I54" s="716"/>
      <c r="J54" s="716"/>
      <c r="K54" s="716"/>
      <c r="L54" s="716"/>
      <c r="M54" s="716"/>
      <c r="N54" s="716"/>
      <c r="O54" s="717"/>
      <c r="P54" s="690"/>
      <c r="Q54" s="709"/>
      <c r="R54" s="113" t="s">
        <v>537</v>
      </c>
      <c r="S54" s="112"/>
      <c r="T54" s="715" t="s">
        <v>640</v>
      </c>
      <c r="U54" s="716"/>
      <c r="V54" s="716"/>
      <c r="W54" s="716"/>
      <c r="X54" s="716"/>
      <c r="Y54" s="716"/>
      <c r="Z54" s="716"/>
      <c r="AA54" s="716"/>
      <c r="AB54" s="716"/>
      <c r="AC54" s="716"/>
      <c r="AD54" s="716"/>
      <c r="AE54" s="716"/>
      <c r="AF54" s="716"/>
      <c r="AG54" s="717"/>
      <c r="AH54" s="690"/>
      <c r="AI54" s="691"/>
      <c r="AJ54" s="104" t="s">
        <v>537</v>
      </c>
      <c r="AK54" s="106"/>
    </row>
    <row r="55" spans="2:57" ht="18.600000000000001" customHeight="1" x14ac:dyDescent="0.4">
      <c r="B55" s="715" t="s">
        <v>637</v>
      </c>
      <c r="C55" s="716"/>
      <c r="D55" s="716"/>
      <c r="E55" s="716"/>
      <c r="F55" s="716"/>
      <c r="G55" s="716"/>
      <c r="H55" s="716"/>
      <c r="I55" s="716"/>
      <c r="J55" s="716"/>
      <c r="K55" s="716"/>
      <c r="L55" s="716"/>
      <c r="M55" s="716"/>
      <c r="N55" s="716"/>
      <c r="O55" s="717"/>
      <c r="P55" s="690"/>
      <c r="Q55" s="709"/>
      <c r="R55" s="113" t="s">
        <v>537</v>
      </c>
      <c r="S55" s="112"/>
      <c r="T55" s="715" t="s">
        <v>636</v>
      </c>
      <c r="U55" s="716"/>
      <c r="V55" s="716"/>
      <c r="W55" s="716"/>
      <c r="X55" s="716"/>
      <c r="Y55" s="716"/>
      <c r="Z55" s="716"/>
      <c r="AA55" s="716"/>
      <c r="AB55" s="716"/>
      <c r="AC55" s="716"/>
      <c r="AD55" s="716"/>
      <c r="AE55" s="716"/>
      <c r="AF55" s="716"/>
      <c r="AG55" s="717"/>
      <c r="AH55" s="690"/>
      <c r="AI55" s="691"/>
      <c r="AJ55" s="104" t="s">
        <v>537</v>
      </c>
      <c r="AK55" s="106"/>
    </row>
    <row r="56" spans="2:57" ht="18.600000000000001" customHeight="1" x14ac:dyDescent="0.4">
      <c r="B56" s="715" t="s">
        <v>633</v>
      </c>
      <c r="C56" s="716"/>
      <c r="D56" s="716"/>
      <c r="E56" s="716"/>
      <c r="F56" s="716"/>
      <c r="G56" s="716"/>
      <c r="H56" s="716"/>
      <c r="I56" s="716"/>
      <c r="J56" s="716"/>
      <c r="K56" s="716"/>
      <c r="L56" s="716"/>
      <c r="M56" s="716"/>
      <c r="N56" s="716"/>
      <c r="O56" s="717"/>
      <c r="P56" s="690"/>
      <c r="Q56" s="709"/>
      <c r="R56" s="113" t="s">
        <v>537</v>
      </c>
      <c r="S56" s="112"/>
      <c r="T56" s="715" t="s">
        <v>632</v>
      </c>
      <c r="U56" s="716"/>
      <c r="V56" s="716"/>
      <c r="W56" s="716"/>
      <c r="X56" s="716"/>
      <c r="Y56" s="716"/>
      <c r="Z56" s="716"/>
      <c r="AA56" s="716"/>
      <c r="AB56" s="716"/>
      <c r="AC56" s="716"/>
      <c r="AD56" s="716"/>
      <c r="AE56" s="716"/>
      <c r="AF56" s="716"/>
      <c r="AG56" s="717"/>
      <c r="AH56" s="690"/>
      <c r="AI56" s="691"/>
      <c r="AJ56" s="104" t="s">
        <v>537</v>
      </c>
      <c r="AK56" s="106"/>
    </row>
    <row r="57" spans="2:57" ht="18.600000000000001" customHeight="1" x14ac:dyDescent="0.4">
      <c r="B57" s="715" t="s">
        <v>629</v>
      </c>
      <c r="C57" s="716"/>
      <c r="D57" s="716"/>
      <c r="E57" s="716"/>
      <c r="F57" s="716"/>
      <c r="G57" s="716"/>
      <c r="H57" s="716"/>
      <c r="I57" s="716"/>
      <c r="J57" s="716"/>
      <c r="K57" s="716"/>
      <c r="L57" s="716"/>
      <c r="M57" s="716"/>
      <c r="N57" s="716"/>
      <c r="O57" s="717"/>
      <c r="P57" s="690"/>
      <c r="Q57" s="709"/>
      <c r="R57" s="113" t="s">
        <v>537</v>
      </c>
      <c r="S57" s="112"/>
      <c r="T57" s="715" t="s">
        <v>628</v>
      </c>
      <c r="U57" s="716"/>
      <c r="V57" s="716"/>
      <c r="W57" s="716"/>
      <c r="X57" s="716"/>
      <c r="Y57" s="716"/>
      <c r="Z57" s="716"/>
      <c r="AA57" s="716"/>
      <c r="AB57" s="716"/>
      <c r="AC57" s="716"/>
      <c r="AD57" s="716"/>
      <c r="AE57" s="716"/>
      <c r="AF57" s="716"/>
      <c r="AG57" s="717"/>
      <c r="AH57" s="690"/>
      <c r="AI57" s="691"/>
      <c r="AJ57" s="104" t="s">
        <v>537</v>
      </c>
      <c r="AK57" s="106"/>
    </row>
    <row r="58" spans="2:57" ht="18.600000000000001" customHeight="1" x14ac:dyDescent="0.4">
      <c r="B58" s="715" t="s">
        <v>625</v>
      </c>
      <c r="C58" s="716"/>
      <c r="D58" s="716"/>
      <c r="E58" s="716"/>
      <c r="F58" s="716"/>
      <c r="G58" s="716"/>
      <c r="H58" s="716"/>
      <c r="I58" s="716"/>
      <c r="J58" s="716"/>
      <c r="K58" s="716"/>
      <c r="L58" s="716"/>
      <c r="M58" s="716"/>
      <c r="N58" s="716"/>
      <c r="O58" s="717"/>
      <c r="P58" s="690"/>
      <c r="Q58" s="709"/>
      <c r="R58" s="113" t="s">
        <v>537</v>
      </c>
      <c r="S58" s="112"/>
      <c r="T58" s="700" t="s">
        <v>624</v>
      </c>
      <c r="U58" s="701"/>
      <c r="V58" s="701"/>
      <c r="W58" s="701"/>
      <c r="X58" s="701"/>
      <c r="Y58" s="701"/>
      <c r="Z58" s="701"/>
      <c r="AA58" s="701"/>
      <c r="AB58" s="701"/>
      <c r="AC58" s="701"/>
      <c r="AD58" s="701"/>
      <c r="AE58" s="701"/>
      <c r="AF58" s="701"/>
      <c r="AG58" s="702"/>
      <c r="AH58" s="690"/>
      <c r="AI58" s="691"/>
      <c r="AJ58" s="104" t="s">
        <v>537</v>
      </c>
      <c r="AK58" s="106"/>
    </row>
    <row r="59" spans="2:57" ht="18.600000000000001" customHeight="1" x14ac:dyDescent="0.4">
      <c r="B59" s="715" t="s">
        <v>621</v>
      </c>
      <c r="C59" s="716"/>
      <c r="D59" s="716"/>
      <c r="E59" s="716"/>
      <c r="F59" s="716"/>
      <c r="G59" s="716"/>
      <c r="H59" s="716"/>
      <c r="I59" s="716"/>
      <c r="J59" s="716"/>
      <c r="K59" s="716"/>
      <c r="L59" s="716"/>
      <c r="M59" s="716"/>
      <c r="N59" s="716"/>
      <c r="O59" s="717"/>
      <c r="P59" s="690"/>
      <c r="Q59" s="709"/>
      <c r="R59" s="113" t="s">
        <v>537</v>
      </c>
      <c r="S59" s="112"/>
      <c r="T59" s="700" t="s">
        <v>620</v>
      </c>
      <c r="U59" s="701"/>
      <c r="V59" s="701"/>
      <c r="W59" s="701"/>
      <c r="X59" s="701"/>
      <c r="Y59" s="701"/>
      <c r="Z59" s="701"/>
      <c r="AA59" s="701"/>
      <c r="AB59" s="701"/>
      <c r="AC59" s="701"/>
      <c r="AD59" s="701"/>
      <c r="AE59" s="701"/>
      <c r="AF59" s="701"/>
      <c r="AG59" s="702"/>
      <c r="AH59" s="690"/>
      <c r="AI59" s="691"/>
      <c r="AJ59" s="104" t="s">
        <v>537</v>
      </c>
      <c r="AK59" s="106"/>
    </row>
    <row r="60" spans="2:57" ht="18.600000000000001" customHeight="1" x14ac:dyDescent="0.4">
      <c r="B60" s="697" t="s">
        <v>617</v>
      </c>
      <c r="C60" s="744"/>
      <c r="D60" s="744"/>
      <c r="E60" s="744"/>
      <c r="F60" s="744"/>
      <c r="G60" s="744"/>
      <c r="H60" s="744"/>
      <c r="I60" s="744"/>
      <c r="J60" s="744"/>
      <c r="K60" s="744"/>
      <c r="L60" s="744"/>
      <c r="M60" s="744"/>
      <c r="N60" s="744"/>
      <c r="O60" s="744"/>
      <c r="P60" s="744"/>
      <c r="Q60" s="744"/>
      <c r="R60" s="745"/>
      <c r="S60" s="112"/>
      <c r="T60" s="700" t="s">
        <v>616</v>
      </c>
      <c r="U60" s="701"/>
      <c r="V60" s="701"/>
      <c r="W60" s="701"/>
      <c r="X60" s="701"/>
      <c r="Y60" s="701"/>
      <c r="Z60" s="701"/>
      <c r="AA60" s="701"/>
      <c r="AB60" s="701"/>
      <c r="AC60" s="701"/>
      <c r="AD60" s="701"/>
      <c r="AE60" s="701"/>
      <c r="AF60" s="701"/>
      <c r="AG60" s="702"/>
      <c r="AH60" s="690"/>
      <c r="AI60" s="691"/>
      <c r="AJ60" s="104" t="s">
        <v>537</v>
      </c>
      <c r="AK60" s="106"/>
    </row>
    <row r="61" spans="2:57" ht="18.600000000000001" customHeight="1" x14ac:dyDescent="0.4">
      <c r="B61" s="703"/>
      <c r="C61" s="700" t="s">
        <v>613</v>
      </c>
      <c r="D61" s="701"/>
      <c r="E61" s="701"/>
      <c r="F61" s="701"/>
      <c r="G61" s="701"/>
      <c r="H61" s="701"/>
      <c r="I61" s="701"/>
      <c r="J61" s="701"/>
      <c r="K61" s="701"/>
      <c r="L61" s="701"/>
      <c r="M61" s="701"/>
      <c r="N61" s="701"/>
      <c r="O61" s="702"/>
      <c r="P61" s="690"/>
      <c r="Q61" s="709"/>
      <c r="R61" s="113" t="s">
        <v>537</v>
      </c>
      <c r="S61" s="112"/>
      <c r="T61" s="700" t="s">
        <v>612</v>
      </c>
      <c r="U61" s="701"/>
      <c r="V61" s="701"/>
      <c r="W61" s="701"/>
      <c r="X61" s="701"/>
      <c r="Y61" s="701"/>
      <c r="Z61" s="701"/>
      <c r="AA61" s="701"/>
      <c r="AB61" s="701"/>
      <c r="AC61" s="701"/>
      <c r="AD61" s="701"/>
      <c r="AE61" s="701"/>
      <c r="AF61" s="701"/>
      <c r="AG61" s="702"/>
      <c r="AH61" s="690"/>
      <c r="AI61" s="691"/>
      <c r="AJ61" s="104" t="s">
        <v>537</v>
      </c>
      <c r="AK61" s="106"/>
    </row>
    <row r="62" spans="2:57" ht="18.600000000000001" customHeight="1" x14ac:dyDescent="0.4">
      <c r="B62" s="703"/>
      <c r="C62" s="705" t="s">
        <v>609</v>
      </c>
      <c r="D62" s="706"/>
      <c r="E62" s="706"/>
      <c r="F62" s="706"/>
      <c r="G62" s="706"/>
      <c r="H62" s="706"/>
      <c r="I62" s="706"/>
      <c r="J62" s="706"/>
      <c r="K62" s="706"/>
      <c r="L62" s="706"/>
      <c r="M62" s="706"/>
      <c r="N62" s="706"/>
      <c r="O62" s="707"/>
      <c r="P62" s="690"/>
      <c r="Q62" s="709"/>
      <c r="R62" s="113" t="s">
        <v>537</v>
      </c>
      <c r="S62" s="112"/>
      <c r="T62" s="700" t="s">
        <v>608</v>
      </c>
      <c r="U62" s="701"/>
      <c r="V62" s="701"/>
      <c r="W62" s="701"/>
      <c r="X62" s="701"/>
      <c r="Y62" s="701"/>
      <c r="Z62" s="701"/>
      <c r="AA62" s="701"/>
      <c r="AB62" s="701"/>
      <c r="AC62" s="701"/>
      <c r="AD62" s="701"/>
      <c r="AE62" s="701"/>
      <c r="AF62" s="701"/>
      <c r="AG62" s="702"/>
      <c r="AH62" s="690"/>
      <c r="AI62" s="691"/>
      <c r="AJ62" s="104" t="s">
        <v>537</v>
      </c>
      <c r="AK62" s="106"/>
    </row>
    <row r="63" spans="2:57" ht="18.600000000000001" customHeight="1" x14ac:dyDescent="0.4">
      <c r="B63" s="703"/>
      <c r="C63" s="705" t="s">
        <v>605</v>
      </c>
      <c r="D63" s="706"/>
      <c r="E63" s="706"/>
      <c r="F63" s="706"/>
      <c r="G63" s="706"/>
      <c r="H63" s="706"/>
      <c r="I63" s="706"/>
      <c r="J63" s="706"/>
      <c r="K63" s="706"/>
      <c r="L63" s="706"/>
      <c r="M63" s="706"/>
      <c r="N63" s="706"/>
      <c r="O63" s="707"/>
      <c r="P63" s="690"/>
      <c r="Q63" s="709"/>
      <c r="R63" s="113" t="s">
        <v>537</v>
      </c>
      <c r="S63" s="112"/>
      <c r="T63" s="700" t="s">
        <v>604</v>
      </c>
      <c r="U63" s="701"/>
      <c r="V63" s="701"/>
      <c r="W63" s="701"/>
      <c r="X63" s="701"/>
      <c r="Y63" s="701"/>
      <c r="Z63" s="701"/>
      <c r="AA63" s="701"/>
      <c r="AB63" s="701"/>
      <c r="AC63" s="701"/>
      <c r="AD63" s="701"/>
      <c r="AE63" s="701"/>
      <c r="AF63" s="701"/>
      <c r="AG63" s="702"/>
      <c r="AH63" s="690"/>
      <c r="AI63" s="691"/>
      <c r="AJ63" s="104" t="s">
        <v>537</v>
      </c>
      <c r="AK63" s="106"/>
    </row>
    <row r="64" spans="2:57" ht="18.600000000000001" customHeight="1" x14ac:dyDescent="0.4">
      <c r="B64" s="704"/>
      <c r="C64" s="705" t="s">
        <v>601</v>
      </c>
      <c r="D64" s="706"/>
      <c r="E64" s="706"/>
      <c r="F64" s="706"/>
      <c r="G64" s="706"/>
      <c r="H64" s="706"/>
      <c r="I64" s="706"/>
      <c r="J64" s="706"/>
      <c r="K64" s="706"/>
      <c r="L64" s="706"/>
      <c r="M64" s="706"/>
      <c r="N64" s="706"/>
      <c r="O64" s="707"/>
      <c r="P64" s="690"/>
      <c r="Q64" s="709"/>
      <c r="R64" s="113" t="s">
        <v>537</v>
      </c>
      <c r="S64" s="112"/>
      <c r="T64" s="700" t="s">
        <v>600</v>
      </c>
      <c r="U64" s="701"/>
      <c r="V64" s="701"/>
      <c r="W64" s="701"/>
      <c r="X64" s="701"/>
      <c r="Y64" s="701"/>
      <c r="Z64" s="701"/>
      <c r="AA64" s="701"/>
      <c r="AB64" s="701"/>
      <c r="AC64" s="701"/>
      <c r="AD64" s="701"/>
      <c r="AE64" s="701"/>
      <c r="AF64" s="701"/>
      <c r="AG64" s="702"/>
      <c r="AH64" s="690"/>
      <c r="AI64" s="691"/>
      <c r="AJ64" s="104" t="s">
        <v>537</v>
      </c>
      <c r="AK64" s="106"/>
    </row>
    <row r="65" spans="2:37" ht="18.600000000000001" customHeight="1" x14ac:dyDescent="0.4">
      <c r="B65" s="697" t="s">
        <v>598</v>
      </c>
      <c r="C65" s="698"/>
      <c r="D65" s="698"/>
      <c r="E65" s="698"/>
      <c r="F65" s="698"/>
      <c r="G65" s="698"/>
      <c r="H65" s="698"/>
      <c r="I65" s="698"/>
      <c r="J65" s="698"/>
      <c r="K65" s="698"/>
      <c r="L65" s="698"/>
      <c r="M65" s="698"/>
      <c r="N65" s="698"/>
      <c r="O65" s="698"/>
      <c r="P65" s="698"/>
      <c r="Q65" s="698"/>
      <c r="R65" s="699"/>
      <c r="S65" s="112"/>
      <c r="T65" s="700" t="s">
        <v>597</v>
      </c>
      <c r="U65" s="701"/>
      <c r="V65" s="701"/>
      <c r="W65" s="701"/>
      <c r="X65" s="701"/>
      <c r="Y65" s="701"/>
      <c r="Z65" s="701"/>
      <c r="AA65" s="701"/>
      <c r="AB65" s="701"/>
      <c r="AC65" s="701"/>
      <c r="AD65" s="701"/>
      <c r="AE65" s="701"/>
      <c r="AF65" s="701"/>
      <c r="AG65" s="702"/>
      <c r="AH65" s="690"/>
      <c r="AI65" s="691"/>
      <c r="AJ65" s="104" t="s">
        <v>537</v>
      </c>
      <c r="AK65" s="105"/>
    </row>
    <row r="66" spans="2:37" ht="18.600000000000001" customHeight="1" x14ac:dyDescent="0.4">
      <c r="B66" s="703"/>
      <c r="C66" s="705" t="s">
        <v>594</v>
      </c>
      <c r="D66" s="706"/>
      <c r="E66" s="706"/>
      <c r="F66" s="706"/>
      <c r="G66" s="706"/>
      <c r="H66" s="706"/>
      <c r="I66" s="706"/>
      <c r="J66" s="706"/>
      <c r="K66" s="706"/>
      <c r="L66" s="706"/>
      <c r="M66" s="706"/>
      <c r="N66" s="706"/>
      <c r="O66" s="707"/>
      <c r="P66" s="690"/>
      <c r="Q66" s="708"/>
      <c r="R66" s="113" t="s">
        <v>537</v>
      </c>
      <c r="S66" s="112"/>
      <c r="T66" s="700" t="s">
        <v>593</v>
      </c>
      <c r="U66" s="701"/>
      <c r="V66" s="701"/>
      <c r="W66" s="701"/>
      <c r="X66" s="701"/>
      <c r="Y66" s="701"/>
      <c r="Z66" s="701"/>
      <c r="AA66" s="701"/>
      <c r="AB66" s="701"/>
      <c r="AC66" s="701"/>
      <c r="AD66" s="701"/>
      <c r="AE66" s="701"/>
      <c r="AF66" s="701"/>
      <c r="AG66" s="702"/>
      <c r="AH66" s="690"/>
      <c r="AI66" s="691"/>
      <c r="AJ66" s="104" t="s">
        <v>537</v>
      </c>
    </row>
    <row r="67" spans="2:37" ht="18.600000000000001" customHeight="1" x14ac:dyDescent="0.4">
      <c r="B67" s="703"/>
      <c r="C67" s="705" t="s">
        <v>590</v>
      </c>
      <c r="D67" s="706"/>
      <c r="E67" s="706"/>
      <c r="F67" s="706"/>
      <c r="G67" s="706"/>
      <c r="H67" s="706"/>
      <c r="I67" s="706"/>
      <c r="J67" s="706"/>
      <c r="K67" s="706"/>
      <c r="L67" s="706"/>
      <c r="M67" s="706"/>
      <c r="N67" s="706"/>
      <c r="O67" s="707"/>
      <c r="P67" s="690"/>
      <c r="Q67" s="708"/>
      <c r="R67" s="113" t="s">
        <v>537</v>
      </c>
      <c r="S67" s="112"/>
      <c r="T67" s="700" t="s">
        <v>589</v>
      </c>
      <c r="U67" s="701"/>
      <c r="V67" s="701"/>
      <c r="W67" s="701"/>
      <c r="X67" s="701"/>
      <c r="Y67" s="701"/>
      <c r="Z67" s="701"/>
      <c r="AA67" s="701"/>
      <c r="AB67" s="701"/>
      <c r="AC67" s="701"/>
      <c r="AD67" s="701"/>
      <c r="AE67" s="701"/>
      <c r="AF67" s="701"/>
      <c r="AG67" s="702"/>
      <c r="AH67" s="690"/>
      <c r="AI67" s="691"/>
      <c r="AJ67" s="104" t="s">
        <v>537</v>
      </c>
    </row>
    <row r="68" spans="2:37" ht="18.600000000000001" customHeight="1" x14ac:dyDescent="0.4">
      <c r="B68" s="703"/>
      <c r="C68" s="705" t="s">
        <v>586</v>
      </c>
      <c r="D68" s="706"/>
      <c r="E68" s="706"/>
      <c r="F68" s="706"/>
      <c r="G68" s="706"/>
      <c r="H68" s="706"/>
      <c r="I68" s="706"/>
      <c r="J68" s="706"/>
      <c r="K68" s="706"/>
      <c r="L68" s="706"/>
      <c r="M68" s="706"/>
      <c r="N68" s="706"/>
      <c r="O68" s="707"/>
      <c r="P68" s="690"/>
      <c r="Q68" s="708"/>
      <c r="R68" s="113" t="s">
        <v>537</v>
      </c>
      <c r="S68" s="112"/>
      <c r="T68" s="700" t="s">
        <v>585</v>
      </c>
      <c r="U68" s="701"/>
      <c r="V68" s="701"/>
      <c r="W68" s="701"/>
      <c r="X68" s="701"/>
      <c r="Y68" s="701"/>
      <c r="Z68" s="701"/>
      <c r="AA68" s="701"/>
      <c r="AB68" s="701"/>
      <c r="AC68" s="701"/>
      <c r="AD68" s="701"/>
      <c r="AE68" s="701"/>
      <c r="AF68" s="701"/>
      <c r="AG68" s="702"/>
      <c r="AH68" s="690"/>
      <c r="AI68" s="691"/>
      <c r="AJ68" s="104" t="s">
        <v>537</v>
      </c>
    </row>
    <row r="69" spans="2:37" ht="18.600000000000001" customHeight="1" x14ac:dyDescent="0.4">
      <c r="B69" s="703"/>
      <c r="C69" s="705" t="s">
        <v>582</v>
      </c>
      <c r="D69" s="706"/>
      <c r="E69" s="706"/>
      <c r="F69" s="706"/>
      <c r="G69" s="706"/>
      <c r="H69" s="706"/>
      <c r="I69" s="706"/>
      <c r="J69" s="706"/>
      <c r="K69" s="706"/>
      <c r="L69" s="706"/>
      <c r="M69" s="706"/>
      <c r="N69" s="706"/>
      <c r="O69" s="707"/>
      <c r="P69" s="690"/>
      <c r="Q69" s="708"/>
      <c r="R69" s="113" t="s">
        <v>537</v>
      </c>
      <c r="S69" s="112"/>
      <c r="T69" s="700" t="s">
        <v>581</v>
      </c>
      <c r="U69" s="701"/>
      <c r="V69" s="701"/>
      <c r="W69" s="701"/>
      <c r="X69" s="701"/>
      <c r="Y69" s="701"/>
      <c r="Z69" s="701"/>
      <c r="AA69" s="701"/>
      <c r="AB69" s="701"/>
      <c r="AC69" s="701"/>
      <c r="AD69" s="701"/>
      <c r="AE69" s="701"/>
      <c r="AF69" s="701"/>
      <c r="AG69" s="702"/>
      <c r="AH69" s="690"/>
      <c r="AI69" s="691"/>
      <c r="AJ69" s="104" t="s">
        <v>537</v>
      </c>
    </row>
    <row r="70" spans="2:37" ht="18.600000000000001" customHeight="1" x14ac:dyDescent="0.4">
      <c r="B70" s="703"/>
      <c r="C70" s="705" t="s">
        <v>578</v>
      </c>
      <c r="D70" s="706"/>
      <c r="E70" s="706"/>
      <c r="F70" s="706"/>
      <c r="G70" s="706"/>
      <c r="H70" s="706"/>
      <c r="I70" s="706"/>
      <c r="J70" s="706"/>
      <c r="K70" s="706"/>
      <c r="L70" s="706"/>
      <c r="M70" s="706"/>
      <c r="N70" s="706"/>
      <c r="O70" s="707"/>
      <c r="P70" s="690"/>
      <c r="Q70" s="708"/>
      <c r="R70" s="113" t="s">
        <v>537</v>
      </c>
      <c r="S70" s="112"/>
      <c r="T70" s="700" t="s">
        <v>577</v>
      </c>
      <c r="U70" s="701"/>
      <c r="V70" s="701"/>
      <c r="W70" s="701"/>
      <c r="X70" s="701"/>
      <c r="Y70" s="701"/>
      <c r="Z70" s="701"/>
      <c r="AA70" s="701"/>
      <c r="AB70" s="701"/>
      <c r="AC70" s="701"/>
      <c r="AD70" s="701"/>
      <c r="AE70" s="701"/>
      <c r="AF70" s="701"/>
      <c r="AG70" s="702"/>
      <c r="AH70" s="690"/>
      <c r="AI70" s="691"/>
      <c r="AJ70" s="104" t="s">
        <v>537</v>
      </c>
    </row>
    <row r="71" spans="2:37" ht="18.600000000000001" customHeight="1" x14ac:dyDescent="0.4">
      <c r="B71" s="703"/>
      <c r="C71" s="705" t="s">
        <v>574</v>
      </c>
      <c r="D71" s="706"/>
      <c r="E71" s="706"/>
      <c r="F71" s="706"/>
      <c r="G71" s="706"/>
      <c r="H71" s="706"/>
      <c r="I71" s="706"/>
      <c r="J71" s="706"/>
      <c r="K71" s="706"/>
      <c r="L71" s="706"/>
      <c r="M71" s="706"/>
      <c r="N71" s="706"/>
      <c r="O71" s="707"/>
      <c r="P71" s="690"/>
      <c r="Q71" s="708"/>
      <c r="R71" s="113" t="s">
        <v>537</v>
      </c>
      <c r="S71" s="112"/>
      <c r="T71" s="746"/>
      <c r="U71" s="746"/>
      <c r="V71" s="746"/>
      <c r="W71" s="746"/>
      <c r="X71" s="746"/>
      <c r="Y71" s="746"/>
      <c r="Z71" s="746"/>
      <c r="AA71" s="746"/>
      <c r="AB71" s="746"/>
      <c r="AC71" s="746"/>
      <c r="AD71" s="746"/>
      <c r="AE71" s="746"/>
      <c r="AF71" s="746"/>
      <c r="AG71" s="746"/>
      <c r="AH71" s="746"/>
      <c r="AI71" s="746"/>
      <c r="AJ71" s="746"/>
    </row>
    <row r="72" spans="2:37" ht="18.600000000000001" customHeight="1" x14ac:dyDescent="0.4">
      <c r="B72" s="703"/>
      <c r="C72" s="705" t="s">
        <v>572</v>
      </c>
      <c r="D72" s="706"/>
      <c r="E72" s="706"/>
      <c r="F72" s="706"/>
      <c r="G72" s="706"/>
      <c r="H72" s="706"/>
      <c r="I72" s="706"/>
      <c r="J72" s="706"/>
      <c r="K72" s="706"/>
      <c r="L72" s="706"/>
      <c r="M72" s="706"/>
      <c r="N72" s="706"/>
      <c r="O72" s="707"/>
      <c r="P72" s="690"/>
      <c r="Q72" s="708"/>
      <c r="R72" s="113" t="s">
        <v>537</v>
      </c>
      <c r="S72" s="112"/>
      <c r="T72" s="743" t="s">
        <v>571</v>
      </c>
      <c r="U72" s="743"/>
      <c r="V72" s="743"/>
      <c r="W72" s="743"/>
      <c r="X72" s="743"/>
      <c r="Y72" s="743"/>
      <c r="Z72" s="743"/>
      <c r="AA72" s="743"/>
      <c r="AB72" s="743"/>
      <c r="AC72" s="743"/>
      <c r="AD72" s="743"/>
      <c r="AE72" s="743"/>
      <c r="AF72" s="743"/>
      <c r="AG72" s="743"/>
      <c r="AH72" s="743"/>
      <c r="AI72" s="743"/>
      <c r="AJ72" s="743"/>
    </row>
    <row r="73" spans="2:37" ht="18.600000000000001" customHeight="1" x14ac:dyDescent="0.4">
      <c r="B73" s="704"/>
      <c r="C73" s="705" t="s">
        <v>568</v>
      </c>
      <c r="D73" s="706"/>
      <c r="E73" s="706"/>
      <c r="F73" s="706"/>
      <c r="G73" s="706"/>
      <c r="H73" s="706"/>
      <c r="I73" s="706"/>
      <c r="J73" s="706"/>
      <c r="K73" s="706"/>
      <c r="L73" s="706"/>
      <c r="M73" s="706"/>
      <c r="N73" s="706"/>
      <c r="O73" s="707"/>
      <c r="P73" s="690"/>
      <c r="Q73" s="708"/>
      <c r="R73" s="113" t="s">
        <v>537</v>
      </c>
      <c r="S73" s="112"/>
      <c r="T73" s="693" t="s">
        <v>539</v>
      </c>
      <c r="U73" s="694"/>
      <c r="V73" s="694"/>
      <c r="W73" s="694"/>
      <c r="X73" s="694"/>
      <c r="Y73" s="694"/>
      <c r="Z73" s="694"/>
      <c r="AA73" s="694"/>
      <c r="AB73" s="694"/>
      <c r="AC73" s="694"/>
      <c r="AD73" s="694"/>
      <c r="AE73" s="694"/>
      <c r="AF73" s="694"/>
      <c r="AG73" s="695"/>
      <c r="AH73" s="693" t="s">
        <v>538</v>
      </c>
      <c r="AI73" s="694"/>
      <c r="AJ73" s="695"/>
    </row>
    <row r="74" spans="2:37" ht="18.600000000000001" customHeight="1" x14ac:dyDescent="0.4">
      <c r="B74" s="715" t="s">
        <v>566</v>
      </c>
      <c r="C74" s="716"/>
      <c r="D74" s="716"/>
      <c r="E74" s="716"/>
      <c r="F74" s="716"/>
      <c r="G74" s="716"/>
      <c r="H74" s="716"/>
      <c r="I74" s="716"/>
      <c r="J74" s="716"/>
      <c r="K74" s="716"/>
      <c r="L74" s="716"/>
      <c r="M74" s="716"/>
      <c r="N74" s="716"/>
      <c r="O74" s="717"/>
      <c r="P74" s="690"/>
      <c r="Q74" s="708"/>
      <c r="R74" s="113" t="s">
        <v>537</v>
      </c>
      <c r="S74" s="112"/>
      <c r="T74" s="687"/>
      <c r="U74" s="688"/>
      <c r="V74" s="688"/>
      <c r="W74" s="688"/>
      <c r="X74" s="688"/>
      <c r="Y74" s="688"/>
      <c r="Z74" s="688"/>
      <c r="AA74" s="688"/>
      <c r="AB74" s="688"/>
      <c r="AC74" s="688"/>
      <c r="AD74" s="688"/>
      <c r="AE74" s="688"/>
      <c r="AF74" s="688"/>
      <c r="AG74" s="689"/>
      <c r="AH74" s="690"/>
      <c r="AI74" s="691"/>
      <c r="AJ74" s="104" t="s">
        <v>537</v>
      </c>
    </row>
    <row r="75" spans="2:37" ht="18.600000000000001" customHeight="1" x14ac:dyDescent="0.4">
      <c r="B75" s="700" t="s">
        <v>564</v>
      </c>
      <c r="C75" s="701"/>
      <c r="D75" s="701"/>
      <c r="E75" s="701"/>
      <c r="F75" s="701"/>
      <c r="G75" s="701"/>
      <c r="H75" s="701"/>
      <c r="I75" s="701"/>
      <c r="J75" s="701"/>
      <c r="K75" s="701"/>
      <c r="L75" s="701"/>
      <c r="M75" s="701"/>
      <c r="N75" s="701"/>
      <c r="O75" s="702"/>
      <c r="P75" s="690"/>
      <c r="Q75" s="708"/>
      <c r="R75" s="113" t="s">
        <v>537</v>
      </c>
      <c r="S75" s="112"/>
      <c r="T75" s="687"/>
      <c r="U75" s="688"/>
      <c r="V75" s="688"/>
      <c r="W75" s="688"/>
      <c r="X75" s="688"/>
      <c r="Y75" s="688"/>
      <c r="Z75" s="688"/>
      <c r="AA75" s="688"/>
      <c r="AB75" s="688"/>
      <c r="AC75" s="688"/>
      <c r="AD75" s="688"/>
      <c r="AE75" s="688"/>
      <c r="AF75" s="688"/>
      <c r="AG75" s="689"/>
      <c r="AH75" s="690"/>
      <c r="AI75" s="691"/>
      <c r="AJ75" s="104" t="s">
        <v>537</v>
      </c>
    </row>
    <row r="76" spans="2:37" ht="18.600000000000001" customHeight="1" x14ac:dyDescent="0.4">
      <c r="B76" s="700" t="s">
        <v>562</v>
      </c>
      <c r="C76" s="701"/>
      <c r="D76" s="701"/>
      <c r="E76" s="701"/>
      <c r="F76" s="701"/>
      <c r="G76" s="701"/>
      <c r="H76" s="701"/>
      <c r="I76" s="701"/>
      <c r="J76" s="701"/>
      <c r="K76" s="701"/>
      <c r="L76" s="701"/>
      <c r="M76" s="701"/>
      <c r="N76" s="701"/>
      <c r="O76" s="702"/>
      <c r="P76" s="690"/>
      <c r="Q76" s="708"/>
      <c r="R76" s="113" t="s">
        <v>537</v>
      </c>
      <c r="S76" s="112"/>
      <c r="T76" s="687"/>
      <c r="U76" s="688"/>
      <c r="V76" s="688"/>
      <c r="W76" s="688"/>
      <c r="X76" s="688"/>
      <c r="Y76" s="688"/>
      <c r="Z76" s="688"/>
      <c r="AA76" s="688"/>
      <c r="AB76" s="688"/>
      <c r="AC76" s="688"/>
      <c r="AD76" s="688"/>
      <c r="AE76" s="688"/>
      <c r="AF76" s="688"/>
      <c r="AG76" s="689"/>
      <c r="AH76" s="690"/>
      <c r="AI76" s="691"/>
      <c r="AJ76" s="104" t="s">
        <v>537</v>
      </c>
    </row>
    <row r="77" spans="2:37" ht="18.600000000000001" customHeight="1" x14ac:dyDescent="0.4">
      <c r="B77" s="700" t="s">
        <v>560</v>
      </c>
      <c r="C77" s="701"/>
      <c r="D77" s="701"/>
      <c r="E77" s="701"/>
      <c r="F77" s="701"/>
      <c r="G77" s="701"/>
      <c r="H77" s="701"/>
      <c r="I77" s="701"/>
      <c r="J77" s="701"/>
      <c r="K77" s="701"/>
      <c r="L77" s="701"/>
      <c r="M77" s="701"/>
      <c r="N77" s="701"/>
      <c r="O77" s="702"/>
      <c r="P77" s="690"/>
      <c r="Q77" s="708"/>
      <c r="R77" s="113" t="s">
        <v>537</v>
      </c>
      <c r="S77" s="112"/>
      <c r="T77" s="687"/>
      <c r="U77" s="688"/>
      <c r="V77" s="688"/>
      <c r="W77" s="688"/>
      <c r="X77" s="688"/>
      <c r="Y77" s="688"/>
      <c r="Z77" s="688"/>
      <c r="AA77" s="688"/>
      <c r="AB77" s="688"/>
      <c r="AC77" s="688"/>
      <c r="AD77" s="688"/>
      <c r="AE77" s="688"/>
      <c r="AF77" s="688"/>
      <c r="AG77" s="689"/>
      <c r="AH77" s="690"/>
      <c r="AI77" s="691"/>
      <c r="AJ77" s="104" t="s">
        <v>537</v>
      </c>
    </row>
    <row r="78" spans="2:37" ht="18.600000000000001" customHeight="1" x14ac:dyDescent="0.4">
      <c r="B78" s="724" t="s">
        <v>933</v>
      </c>
      <c r="C78" s="725"/>
      <c r="D78" s="725"/>
      <c r="E78" s="725"/>
      <c r="F78" s="725"/>
      <c r="G78" s="725"/>
      <c r="H78" s="725"/>
      <c r="I78" s="725"/>
      <c r="J78" s="725"/>
      <c r="K78" s="725"/>
      <c r="L78" s="725"/>
      <c r="M78" s="725"/>
      <c r="N78" s="725"/>
      <c r="O78" s="726"/>
      <c r="P78" s="690"/>
      <c r="Q78" s="708"/>
      <c r="R78" s="113" t="s">
        <v>537</v>
      </c>
      <c r="S78" s="112"/>
      <c r="T78" s="687"/>
      <c r="U78" s="688"/>
      <c r="V78" s="688"/>
      <c r="W78" s="688"/>
      <c r="X78" s="688"/>
      <c r="Y78" s="688"/>
      <c r="Z78" s="688"/>
      <c r="AA78" s="688"/>
      <c r="AB78" s="688"/>
      <c r="AC78" s="688"/>
      <c r="AD78" s="688"/>
      <c r="AE78" s="688"/>
      <c r="AF78" s="688"/>
      <c r="AG78" s="689"/>
      <c r="AH78" s="690"/>
      <c r="AI78" s="691"/>
      <c r="AJ78" s="104" t="s">
        <v>537</v>
      </c>
    </row>
    <row r="79" spans="2:37" ht="18.600000000000001" customHeight="1" x14ac:dyDescent="0.4">
      <c r="B79" s="112"/>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row>
    <row r="80" spans="2:37" ht="18.600000000000001" customHeight="1" x14ac:dyDescent="0.4">
      <c r="B80" s="730" t="s">
        <v>556</v>
      </c>
      <c r="C80" s="731"/>
      <c r="D80" s="731"/>
      <c r="E80" s="731"/>
      <c r="F80" s="731"/>
      <c r="G80" s="731"/>
      <c r="H80" s="731"/>
      <c r="I80" s="732"/>
      <c r="J80" s="727"/>
      <c r="K80" s="728"/>
      <c r="L80" s="729"/>
      <c r="M80" s="718" t="s">
        <v>555</v>
      </c>
      <c r="N80" s="719"/>
      <c r="O80" s="720"/>
      <c r="P80" s="718" t="s">
        <v>554</v>
      </c>
      <c r="Q80" s="719"/>
      <c r="R80" s="720"/>
      <c r="S80" s="718" t="s">
        <v>553</v>
      </c>
      <c r="T80" s="719"/>
      <c r="U80" s="720"/>
      <c r="V80" s="718" t="s">
        <v>552</v>
      </c>
      <c r="W80" s="719"/>
      <c r="X80" s="720"/>
      <c r="Y80" s="718" t="s">
        <v>551</v>
      </c>
      <c r="Z80" s="719"/>
      <c r="AA80" s="720"/>
      <c r="AB80" s="718" t="s">
        <v>550</v>
      </c>
      <c r="AC80" s="719"/>
      <c r="AD80" s="720"/>
      <c r="AE80" s="718" t="s">
        <v>549</v>
      </c>
      <c r="AF80" s="719"/>
      <c r="AG80" s="720"/>
      <c r="AH80" s="718" t="s">
        <v>548</v>
      </c>
      <c r="AI80" s="719"/>
      <c r="AJ80" s="720"/>
    </row>
    <row r="81" spans="2:57" ht="18.600000000000001" customHeight="1" x14ac:dyDescent="0.4">
      <c r="B81" s="733"/>
      <c r="C81" s="734"/>
      <c r="D81" s="734"/>
      <c r="E81" s="734"/>
      <c r="F81" s="734"/>
      <c r="G81" s="734"/>
      <c r="H81" s="734"/>
      <c r="I81" s="735"/>
      <c r="J81" s="718" t="s">
        <v>546</v>
      </c>
      <c r="K81" s="719"/>
      <c r="L81" s="720"/>
      <c r="M81" s="721"/>
      <c r="N81" s="723"/>
      <c r="O81" s="111" t="s">
        <v>543</v>
      </c>
      <c r="P81" s="721"/>
      <c r="Q81" s="722"/>
      <c r="R81" s="110" t="s">
        <v>543</v>
      </c>
      <c r="S81" s="721"/>
      <c r="T81" s="723"/>
      <c r="U81" s="111" t="s">
        <v>543</v>
      </c>
      <c r="V81" s="721"/>
      <c r="W81" s="722"/>
      <c r="X81" s="110" t="s">
        <v>543</v>
      </c>
      <c r="Y81" s="721"/>
      <c r="Z81" s="723"/>
      <c r="AA81" s="111" t="s">
        <v>543</v>
      </c>
      <c r="AB81" s="727"/>
      <c r="AC81" s="728"/>
      <c r="AD81" s="729"/>
      <c r="AE81" s="727"/>
      <c r="AF81" s="728"/>
      <c r="AG81" s="729"/>
      <c r="AH81" s="721"/>
      <c r="AI81" s="723"/>
      <c r="AJ81" s="110" t="s">
        <v>543</v>
      </c>
    </row>
    <row r="82" spans="2:57" ht="18.600000000000001" customHeight="1" x14ac:dyDescent="0.4">
      <c r="B82" s="736"/>
      <c r="C82" s="737"/>
      <c r="D82" s="737"/>
      <c r="E82" s="737"/>
      <c r="F82" s="737"/>
      <c r="G82" s="737"/>
      <c r="H82" s="737"/>
      <c r="I82" s="738"/>
      <c r="J82" s="718" t="s">
        <v>544</v>
      </c>
      <c r="K82" s="719"/>
      <c r="L82" s="720"/>
      <c r="M82" s="721"/>
      <c r="N82" s="722"/>
      <c r="O82" s="110" t="s">
        <v>543</v>
      </c>
      <c r="P82" s="721"/>
      <c r="Q82" s="722"/>
      <c r="R82" s="110" t="s">
        <v>543</v>
      </c>
      <c r="S82" s="721"/>
      <c r="T82" s="722"/>
      <c r="U82" s="110" t="s">
        <v>543</v>
      </c>
      <c r="V82" s="721"/>
      <c r="W82" s="722"/>
      <c r="X82" s="110" t="s">
        <v>543</v>
      </c>
      <c r="Y82" s="721"/>
      <c r="Z82" s="722"/>
      <c r="AA82" s="110" t="s">
        <v>543</v>
      </c>
      <c r="AB82" s="721"/>
      <c r="AC82" s="723"/>
      <c r="AD82" s="111" t="s">
        <v>543</v>
      </c>
      <c r="AE82" s="721"/>
      <c r="AF82" s="722"/>
      <c r="AG82" s="110" t="s">
        <v>543</v>
      </c>
      <c r="AH82" s="109"/>
      <c r="AI82" s="108"/>
      <c r="AJ82" s="108"/>
    </row>
    <row r="83" spans="2:57" ht="18.600000000000001" customHeight="1" x14ac:dyDescent="0.4">
      <c r="J83" s="692" t="s">
        <v>541</v>
      </c>
      <c r="K83" s="692"/>
      <c r="L83" s="692"/>
      <c r="M83" s="692"/>
      <c r="N83" s="692"/>
      <c r="O83" s="692"/>
      <c r="P83" s="692"/>
      <c r="Q83" s="692"/>
      <c r="R83" s="692"/>
      <c r="S83" s="692"/>
      <c r="T83" s="692"/>
      <c r="U83" s="692"/>
      <c r="V83" s="692"/>
      <c r="W83" s="692"/>
      <c r="X83" s="692"/>
      <c r="Y83" s="692"/>
      <c r="Z83" s="692"/>
      <c r="AA83" s="692"/>
      <c r="AB83" s="692"/>
      <c r="AC83" s="692"/>
      <c r="AD83" s="692"/>
      <c r="AE83" s="692"/>
      <c r="AF83" s="692"/>
      <c r="AG83" s="692"/>
      <c r="AH83" s="692"/>
      <c r="AI83" s="692"/>
      <c r="AJ83" s="692"/>
    </row>
    <row r="84" spans="2:57" ht="7.5" customHeight="1" x14ac:dyDescent="0.4">
      <c r="B84" s="103"/>
      <c r="C84" s="103"/>
      <c r="D84" s="103"/>
      <c r="E84" s="103"/>
      <c r="F84" s="103"/>
      <c r="G84" s="103"/>
      <c r="H84" s="103"/>
      <c r="I84" s="103"/>
      <c r="J84" s="103"/>
      <c r="K84" s="103"/>
      <c r="L84" s="103"/>
      <c r="M84" s="103"/>
      <c r="N84" s="103"/>
      <c r="O84" s="103"/>
      <c r="P84" s="103"/>
      <c r="T84" s="103"/>
      <c r="U84" s="103"/>
      <c r="V84" s="103"/>
      <c r="W84" s="103"/>
      <c r="X84" s="103"/>
      <c r="Y84" s="103"/>
      <c r="Z84" s="103"/>
      <c r="AA84" s="103"/>
      <c r="AB84" s="103"/>
      <c r="AC84" s="103"/>
      <c r="AD84" s="103"/>
      <c r="AE84" s="103"/>
      <c r="AF84" s="103"/>
      <c r="AG84" s="103"/>
      <c r="AH84" s="103"/>
    </row>
    <row r="85" spans="2:57" ht="18" customHeight="1" x14ac:dyDescent="0.4">
      <c r="B85" s="679" t="s">
        <v>936</v>
      </c>
      <c r="C85" s="680"/>
      <c r="D85" s="680"/>
      <c r="E85" s="680"/>
      <c r="F85" s="680"/>
      <c r="G85" s="680"/>
      <c r="H85" s="680"/>
      <c r="I85" s="680"/>
      <c r="J85" s="680"/>
      <c r="K85" s="680"/>
      <c r="L85" s="680"/>
      <c r="M85" s="680"/>
      <c r="N85" s="680"/>
      <c r="O85" s="680"/>
      <c r="P85" s="680"/>
      <c r="Q85" s="680"/>
      <c r="R85" s="680"/>
      <c r="S85" s="680"/>
      <c r="T85" s="680"/>
      <c r="U85" s="680"/>
      <c r="V85" s="680"/>
      <c r="W85" s="680"/>
      <c r="X85" s="680"/>
      <c r="Y85" s="680"/>
      <c r="Z85" s="680"/>
      <c r="AA85" s="680"/>
      <c r="AB85" s="680"/>
      <c r="AC85" s="680"/>
      <c r="AD85" s="680"/>
      <c r="AE85" s="680"/>
      <c r="AF85" s="680"/>
      <c r="AG85" s="680"/>
      <c r="AH85" s="680"/>
      <c r="AI85" s="680"/>
      <c r="AJ85" s="681"/>
      <c r="AK85" s="312"/>
    </row>
    <row r="86" spans="2:57" ht="12" customHeight="1" x14ac:dyDescent="0.4">
      <c r="B86" s="682"/>
      <c r="C86" s="683"/>
      <c r="D86" s="683"/>
      <c r="E86" s="683"/>
      <c r="F86" s="683"/>
      <c r="G86" s="683"/>
      <c r="H86" s="683"/>
      <c r="I86" s="683"/>
      <c r="J86" s="683"/>
      <c r="K86" s="683"/>
      <c r="L86" s="683"/>
      <c r="M86" s="683"/>
      <c r="N86" s="683"/>
      <c r="O86" s="683"/>
      <c r="P86" s="683"/>
      <c r="Q86" s="683"/>
      <c r="R86" s="683"/>
      <c r="S86" s="683"/>
      <c r="T86" s="683"/>
      <c r="U86" s="683"/>
      <c r="V86" s="683"/>
      <c r="W86" s="683"/>
      <c r="X86" s="683"/>
      <c r="Y86" s="683"/>
      <c r="Z86" s="683"/>
      <c r="AA86" s="683"/>
      <c r="AB86" s="683"/>
      <c r="AC86" s="683"/>
      <c r="AD86" s="683"/>
      <c r="AE86" s="683"/>
      <c r="AF86" s="683"/>
      <c r="AG86" s="683"/>
      <c r="AH86" s="683"/>
      <c r="AI86" s="683"/>
      <c r="AJ86" s="684"/>
      <c r="AK86" s="311"/>
    </row>
    <row r="87" spans="2:57" ht="8.25" customHeight="1" x14ac:dyDescent="0.4">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c r="AA87" s="102"/>
      <c r="AB87" s="102"/>
      <c r="AC87" s="102"/>
      <c r="AD87" s="102"/>
      <c r="AE87" s="102"/>
      <c r="AF87" s="102"/>
      <c r="AG87" s="102"/>
      <c r="AH87" s="102"/>
      <c r="AI87" s="102"/>
      <c r="AJ87" s="102"/>
      <c r="AO87" s="764"/>
      <c r="AP87" s="764"/>
      <c r="AQ87" s="764"/>
      <c r="AR87" s="764"/>
      <c r="AS87" s="764"/>
      <c r="AT87" s="764"/>
      <c r="AU87" s="764"/>
      <c r="AV87" s="764"/>
      <c r="AW87" s="764"/>
      <c r="AX87" s="764"/>
      <c r="AY87" s="764"/>
      <c r="AZ87" s="764"/>
      <c r="BA87" s="764"/>
      <c r="BB87" s="764"/>
      <c r="BC87" s="764"/>
      <c r="BD87" s="764"/>
      <c r="BE87" s="764"/>
    </row>
    <row r="88" spans="2:57" ht="4.5" customHeight="1" x14ac:dyDescent="0.4">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O88" s="107"/>
      <c r="AP88" s="107"/>
      <c r="AQ88" s="107"/>
      <c r="AR88" s="107"/>
      <c r="AS88" s="107"/>
      <c r="AT88" s="107"/>
      <c r="AU88" s="107"/>
      <c r="AV88" s="107"/>
      <c r="AW88" s="107"/>
      <c r="AX88" s="107"/>
      <c r="AY88" s="107"/>
      <c r="AZ88" s="107"/>
      <c r="BA88" s="107"/>
      <c r="BB88" s="107"/>
      <c r="BC88" s="107"/>
      <c r="BD88" s="107"/>
      <c r="BE88" s="107"/>
    </row>
    <row r="89" spans="2:57" ht="29.25" customHeight="1" x14ac:dyDescent="0.4">
      <c r="B89" s="696" t="s">
        <v>935</v>
      </c>
      <c r="C89" s="696"/>
      <c r="D89" s="696"/>
      <c r="E89" s="696"/>
      <c r="F89" s="696"/>
      <c r="G89" s="696"/>
      <c r="H89" s="696"/>
      <c r="I89" s="696"/>
      <c r="J89" s="696"/>
      <c r="K89" s="696"/>
      <c r="L89" s="696"/>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310"/>
      <c r="AO89" s="107"/>
      <c r="AP89" s="107"/>
      <c r="AQ89" s="107"/>
      <c r="AR89" s="107"/>
      <c r="AS89" s="107"/>
      <c r="AT89" s="107"/>
      <c r="AU89" s="107"/>
      <c r="AV89" s="107"/>
      <c r="AW89" s="107"/>
      <c r="AX89" s="107"/>
      <c r="AY89" s="107"/>
      <c r="AZ89" s="107"/>
      <c r="BA89" s="107"/>
      <c r="BB89" s="107"/>
      <c r="BC89" s="107"/>
      <c r="BD89" s="107"/>
      <c r="BE89" s="107"/>
    </row>
    <row r="90" spans="2:57" ht="13.5" x14ac:dyDescent="0.15">
      <c r="B90" s="685" t="s">
        <v>569</v>
      </c>
      <c r="C90" s="685"/>
      <c r="D90" s="685"/>
      <c r="E90" s="685"/>
      <c r="F90" s="685"/>
      <c r="G90" s="685"/>
      <c r="H90" s="685"/>
      <c r="I90" s="685"/>
      <c r="J90" s="685"/>
      <c r="K90" s="685"/>
      <c r="L90" s="685"/>
      <c r="M90" s="685"/>
      <c r="N90" s="685"/>
      <c r="O90" s="685"/>
      <c r="P90" s="685"/>
      <c r="Q90" s="685"/>
      <c r="R90" s="685"/>
      <c r="S90" s="119"/>
      <c r="T90" s="685" t="s">
        <v>937</v>
      </c>
      <c r="U90" s="685"/>
      <c r="V90" s="685"/>
      <c r="W90" s="685"/>
      <c r="X90" s="685"/>
      <c r="Y90" s="685"/>
      <c r="Z90" s="685"/>
      <c r="AA90" s="685"/>
      <c r="AB90" s="685"/>
      <c r="AC90" s="685"/>
      <c r="AD90" s="685"/>
      <c r="AE90" s="685"/>
      <c r="AF90" s="685"/>
      <c r="AG90" s="685"/>
      <c r="AH90" s="685"/>
      <c r="AI90" s="685"/>
      <c r="AJ90" s="685"/>
      <c r="AK90" s="105"/>
    </row>
    <row r="91" spans="2:57" ht="16.5" customHeight="1" x14ac:dyDescent="0.4">
      <c r="B91" s="686" t="s">
        <v>939</v>
      </c>
      <c r="C91" s="686"/>
      <c r="D91" s="686"/>
      <c r="E91" s="686"/>
      <c r="F91" s="686"/>
      <c r="G91" s="686"/>
      <c r="H91" s="686"/>
      <c r="I91" s="686"/>
      <c r="J91" s="686"/>
      <c r="K91" s="686"/>
      <c r="L91" s="686"/>
      <c r="M91" s="686"/>
      <c r="N91" s="686"/>
      <c r="O91" s="686"/>
      <c r="P91" s="686"/>
      <c r="Q91" s="686"/>
      <c r="R91" s="686"/>
      <c r="S91" s="119"/>
      <c r="T91" s="686" t="s">
        <v>938</v>
      </c>
      <c r="U91" s="686"/>
      <c r="V91" s="686"/>
      <c r="W91" s="686"/>
      <c r="X91" s="686"/>
      <c r="Y91" s="686"/>
      <c r="Z91" s="686"/>
      <c r="AA91" s="686"/>
      <c r="AB91" s="686"/>
      <c r="AC91" s="686"/>
      <c r="AD91" s="686"/>
      <c r="AE91" s="686"/>
      <c r="AF91" s="686"/>
      <c r="AG91" s="686"/>
      <c r="AH91" s="686"/>
      <c r="AI91" s="686"/>
      <c r="AJ91" s="686"/>
      <c r="AK91" s="105"/>
    </row>
    <row r="92" spans="2:57" ht="18.600000000000001" customHeight="1" x14ac:dyDescent="0.4">
      <c r="B92" s="748" t="s">
        <v>540</v>
      </c>
      <c r="C92" s="749"/>
      <c r="D92" s="749"/>
      <c r="E92" s="749"/>
      <c r="F92" s="749"/>
      <c r="G92" s="749"/>
      <c r="H92" s="749"/>
      <c r="I92" s="749"/>
      <c r="J92" s="749"/>
      <c r="K92" s="749"/>
      <c r="L92" s="749"/>
      <c r="M92" s="749"/>
      <c r="N92" s="749"/>
      <c r="O92" s="749"/>
      <c r="P92" s="749"/>
      <c r="Q92" s="749"/>
      <c r="R92" s="750"/>
      <c r="T92" s="693" t="s">
        <v>539</v>
      </c>
      <c r="U92" s="694"/>
      <c r="V92" s="694"/>
      <c r="W92" s="694"/>
      <c r="X92" s="694"/>
      <c r="Y92" s="694"/>
      <c r="Z92" s="694"/>
      <c r="AA92" s="694"/>
      <c r="AB92" s="694"/>
      <c r="AC92" s="694"/>
      <c r="AD92" s="694"/>
      <c r="AE92" s="694"/>
      <c r="AF92" s="694"/>
      <c r="AG92" s="695"/>
      <c r="AH92" s="693" t="s">
        <v>538</v>
      </c>
      <c r="AI92" s="694"/>
      <c r="AJ92" s="695"/>
      <c r="AK92" s="106"/>
    </row>
    <row r="93" spans="2:57" ht="18.600000000000001" customHeight="1" x14ac:dyDescent="0.4">
      <c r="B93" s="739"/>
      <c r="C93" s="740"/>
      <c r="D93" s="740"/>
      <c r="E93" s="740"/>
      <c r="F93" s="740"/>
      <c r="G93" s="740"/>
      <c r="H93" s="740"/>
      <c r="I93" s="740"/>
      <c r="J93" s="740"/>
      <c r="K93" s="740"/>
      <c r="L93" s="740"/>
      <c r="M93" s="740"/>
      <c r="N93" s="740"/>
      <c r="O93" s="740"/>
      <c r="P93" s="740"/>
      <c r="Q93" s="740"/>
      <c r="R93" s="741"/>
      <c r="T93" s="687"/>
      <c r="U93" s="688"/>
      <c r="V93" s="688"/>
      <c r="W93" s="688"/>
      <c r="X93" s="688"/>
      <c r="Y93" s="688"/>
      <c r="Z93" s="688"/>
      <c r="AA93" s="688"/>
      <c r="AB93" s="688"/>
      <c r="AC93" s="688"/>
      <c r="AD93" s="688"/>
      <c r="AE93" s="688"/>
      <c r="AF93" s="688"/>
      <c r="AG93" s="689"/>
      <c r="AH93" s="690"/>
      <c r="AI93" s="691"/>
      <c r="AJ93" s="104" t="s">
        <v>537</v>
      </c>
      <c r="AK93" s="106"/>
    </row>
    <row r="94" spans="2:57" ht="18.600000000000001" customHeight="1" x14ac:dyDescent="0.4">
      <c r="B94" s="739"/>
      <c r="C94" s="740"/>
      <c r="D94" s="740"/>
      <c r="E94" s="740"/>
      <c r="F94" s="740"/>
      <c r="G94" s="740"/>
      <c r="H94" s="740"/>
      <c r="I94" s="740"/>
      <c r="J94" s="740"/>
      <c r="K94" s="740"/>
      <c r="L94" s="740"/>
      <c r="M94" s="740"/>
      <c r="N94" s="740"/>
      <c r="O94" s="740"/>
      <c r="P94" s="740"/>
      <c r="Q94" s="740"/>
      <c r="R94" s="741"/>
      <c r="T94" s="687"/>
      <c r="U94" s="688"/>
      <c r="V94" s="688"/>
      <c r="W94" s="688"/>
      <c r="X94" s="688"/>
      <c r="Y94" s="688"/>
      <c r="Z94" s="688"/>
      <c r="AA94" s="688"/>
      <c r="AB94" s="688"/>
      <c r="AC94" s="688"/>
      <c r="AD94" s="688"/>
      <c r="AE94" s="688"/>
      <c r="AF94" s="688"/>
      <c r="AG94" s="689"/>
      <c r="AH94" s="690"/>
      <c r="AI94" s="691"/>
      <c r="AJ94" s="104" t="s">
        <v>537</v>
      </c>
      <c r="AK94" s="106"/>
    </row>
    <row r="95" spans="2:57" ht="18.600000000000001" customHeight="1" x14ac:dyDescent="0.4">
      <c r="B95" s="739"/>
      <c r="C95" s="740"/>
      <c r="D95" s="740"/>
      <c r="E95" s="740"/>
      <c r="F95" s="740"/>
      <c r="G95" s="740"/>
      <c r="H95" s="740"/>
      <c r="I95" s="740"/>
      <c r="J95" s="740"/>
      <c r="K95" s="740"/>
      <c r="L95" s="740"/>
      <c r="M95" s="740"/>
      <c r="N95" s="740"/>
      <c r="O95" s="740"/>
      <c r="P95" s="740"/>
      <c r="Q95" s="740"/>
      <c r="R95" s="741"/>
      <c r="T95" s="687"/>
      <c r="U95" s="688"/>
      <c r="V95" s="688"/>
      <c r="W95" s="688"/>
      <c r="X95" s="688"/>
      <c r="Y95" s="688"/>
      <c r="Z95" s="688"/>
      <c r="AA95" s="688"/>
      <c r="AB95" s="688"/>
      <c r="AC95" s="688"/>
      <c r="AD95" s="688"/>
      <c r="AE95" s="688"/>
      <c r="AF95" s="688"/>
      <c r="AG95" s="689"/>
      <c r="AH95" s="690"/>
      <c r="AI95" s="691"/>
      <c r="AJ95" s="104" t="s">
        <v>537</v>
      </c>
      <c r="AK95" s="106"/>
    </row>
    <row r="96" spans="2:57" ht="18.600000000000001" customHeight="1" x14ac:dyDescent="0.4">
      <c r="B96" s="739"/>
      <c r="C96" s="740"/>
      <c r="D96" s="740"/>
      <c r="E96" s="740"/>
      <c r="F96" s="740"/>
      <c r="G96" s="740"/>
      <c r="H96" s="740"/>
      <c r="I96" s="740"/>
      <c r="J96" s="740"/>
      <c r="K96" s="740"/>
      <c r="L96" s="740"/>
      <c r="M96" s="740"/>
      <c r="N96" s="740"/>
      <c r="O96" s="740"/>
      <c r="P96" s="740"/>
      <c r="Q96" s="740"/>
      <c r="R96" s="741"/>
      <c r="T96" s="687"/>
      <c r="U96" s="688"/>
      <c r="V96" s="688"/>
      <c r="W96" s="688"/>
      <c r="X96" s="688"/>
      <c r="Y96" s="688"/>
      <c r="Z96" s="688"/>
      <c r="AA96" s="688"/>
      <c r="AB96" s="688"/>
      <c r="AC96" s="688"/>
      <c r="AD96" s="688"/>
      <c r="AE96" s="688"/>
      <c r="AF96" s="688"/>
      <c r="AG96" s="689"/>
      <c r="AH96" s="690"/>
      <c r="AI96" s="691"/>
      <c r="AJ96" s="104" t="s">
        <v>537</v>
      </c>
      <c r="AK96" s="106"/>
    </row>
    <row r="97" spans="2:37" ht="18.600000000000001" customHeight="1" x14ac:dyDescent="0.4">
      <c r="B97" s="739"/>
      <c r="C97" s="740"/>
      <c r="D97" s="740"/>
      <c r="E97" s="740"/>
      <c r="F97" s="740"/>
      <c r="G97" s="740"/>
      <c r="H97" s="740"/>
      <c r="I97" s="740"/>
      <c r="J97" s="740"/>
      <c r="K97" s="740"/>
      <c r="L97" s="740"/>
      <c r="M97" s="740"/>
      <c r="N97" s="740"/>
      <c r="O97" s="740"/>
      <c r="P97" s="740"/>
      <c r="Q97" s="740"/>
      <c r="R97" s="741"/>
      <c r="T97" s="687"/>
      <c r="U97" s="688"/>
      <c r="V97" s="688"/>
      <c r="W97" s="688"/>
      <c r="X97" s="688"/>
      <c r="Y97" s="688"/>
      <c r="Z97" s="688"/>
      <c r="AA97" s="688"/>
      <c r="AB97" s="688"/>
      <c r="AC97" s="688"/>
      <c r="AD97" s="688"/>
      <c r="AE97" s="688"/>
      <c r="AF97" s="688"/>
      <c r="AG97" s="689"/>
      <c r="AH97" s="690"/>
      <c r="AI97" s="691"/>
      <c r="AJ97" s="104" t="s">
        <v>537</v>
      </c>
      <c r="AK97" s="106"/>
    </row>
    <row r="98" spans="2:37" ht="18.600000000000001" customHeight="1" x14ac:dyDescent="0.4">
      <c r="B98" s="739"/>
      <c r="C98" s="740"/>
      <c r="D98" s="740"/>
      <c r="E98" s="740"/>
      <c r="F98" s="740"/>
      <c r="G98" s="740"/>
      <c r="H98" s="740"/>
      <c r="I98" s="740"/>
      <c r="J98" s="740"/>
      <c r="K98" s="740"/>
      <c r="L98" s="740"/>
      <c r="M98" s="740"/>
      <c r="N98" s="740"/>
      <c r="O98" s="740"/>
      <c r="P98" s="740"/>
      <c r="Q98" s="740"/>
      <c r="R98" s="741"/>
      <c r="T98" s="687"/>
      <c r="U98" s="688"/>
      <c r="V98" s="688"/>
      <c r="W98" s="688"/>
      <c r="X98" s="688"/>
      <c r="Y98" s="688"/>
      <c r="Z98" s="688"/>
      <c r="AA98" s="688"/>
      <c r="AB98" s="688"/>
      <c r="AC98" s="688"/>
      <c r="AD98" s="688"/>
      <c r="AE98" s="688"/>
      <c r="AF98" s="688"/>
      <c r="AG98" s="689"/>
      <c r="AH98" s="690"/>
      <c r="AI98" s="691"/>
      <c r="AJ98" s="104" t="s">
        <v>537</v>
      </c>
      <c r="AK98" s="106"/>
    </row>
    <row r="99" spans="2:37" ht="18.600000000000001" customHeight="1" x14ac:dyDescent="0.4">
      <c r="B99" s="739"/>
      <c r="C99" s="740"/>
      <c r="D99" s="740"/>
      <c r="E99" s="740"/>
      <c r="F99" s="740"/>
      <c r="G99" s="740"/>
      <c r="H99" s="740"/>
      <c r="I99" s="740"/>
      <c r="J99" s="740"/>
      <c r="K99" s="740"/>
      <c r="L99" s="740"/>
      <c r="M99" s="740"/>
      <c r="N99" s="740"/>
      <c r="O99" s="740"/>
      <c r="P99" s="740"/>
      <c r="Q99" s="740"/>
      <c r="R99" s="741"/>
      <c r="T99" s="687"/>
      <c r="U99" s="688"/>
      <c r="V99" s="688"/>
      <c r="W99" s="688"/>
      <c r="X99" s="688"/>
      <c r="Y99" s="688"/>
      <c r="Z99" s="688"/>
      <c r="AA99" s="688"/>
      <c r="AB99" s="688"/>
      <c r="AC99" s="688"/>
      <c r="AD99" s="688"/>
      <c r="AE99" s="688"/>
      <c r="AF99" s="688"/>
      <c r="AG99" s="689"/>
      <c r="AH99" s="690"/>
      <c r="AI99" s="691"/>
      <c r="AJ99" s="104" t="s">
        <v>537</v>
      </c>
      <c r="AK99" s="106"/>
    </row>
    <row r="100" spans="2:37" ht="18.600000000000001" customHeight="1" x14ac:dyDescent="0.4">
      <c r="B100" s="739"/>
      <c r="C100" s="740"/>
      <c r="D100" s="740"/>
      <c r="E100" s="740"/>
      <c r="F100" s="740"/>
      <c r="G100" s="740"/>
      <c r="H100" s="740"/>
      <c r="I100" s="740"/>
      <c r="J100" s="740"/>
      <c r="K100" s="740"/>
      <c r="L100" s="740"/>
      <c r="M100" s="740"/>
      <c r="N100" s="740"/>
      <c r="O100" s="740"/>
      <c r="P100" s="740"/>
      <c r="Q100" s="740"/>
      <c r="R100" s="741"/>
      <c r="T100" s="687"/>
      <c r="U100" s="688"/>
      <c r="V100" s="688"/>
      <c r="W100" s="688"/>
      <c r="X100" s="688"/>
      <c r="Y100" s="688"/>
      <c r="Z100" s="688"/>
      <c r="AA100" s="688"/>
      <c r="AB100" s="688"/>
      <c r="AC100" s="688"/>
      <c r="AD100" s="688"/>
      <c r="AE100" s="688"/>
      <c r="AF100" s="688"/>
      <c r="AG100" s="689"/>
      <c r="AH100" s="690"/>
      <c r="AI100" s="691"/>
      <c r="AJ100" s="104" t="s">
        <v>537</v>
      </c>
      <c r="AK100" s="106"/>
    </row>
    <row r="101" spans="2:37" ht="18.600000000000001" customHeight="1" x14ac:dyDescent="0.4">
      <c r="B101" s="739"/>
      <c r="C101" s="740"/>
      <c r="D101" s="740"/>
      <c r="E101" s="740"/>
      <c r="F101" s="740"/>
      <c r="G101" s="740"/>
      <c r="H101" s="740"/>
      <c r="I101" s="740"/>
      <c r="J101" s="740"/>
      <c r="K101" s="740"/>
      <c r="L101" s="740"/>
      <c r="M101" s="740"/>
      <c r="N101" s="740"/>
      <c r="O101" s="740"/>
      <c r="P101" s="740"/>
      <c r="Q101" s="740"/>
      <c r="R101" s="741"/>
      <c r="T101" s="687"/>
      <c r="U101" s="688"/>
      <c r="V101" s="688"/>
      <c r="W101" s="688"/>
      <c r="X101" s="688"/>
      <c r="Y101" s="688"/>
      <c r="Z101" s="688"/>
      <c r="AA101" s="688"/>
      <c r="AB101" s="688"/>
      <c r="AC101" s="688"/>
      <c r="AD101" s="688"/>
      <c r="AE101" s="688"/>
      <c r="AF101" s="688"/>
      <c r="AG101" s="689"/>
      <c r="AH101" s="690"/>
      <c r="AI101" s="691"/>
      <c r="AJ101" s="104" t="s">
        <v>537</v>
      </c>
      <c r="AK101" s="106"/>
    </row>
    <row r="102" spans="2:37" ht="18.600000000000001" customHeight="1" x14ac:dyDescent="0.4">
      <c r="B102" s="739"/>
      <c r="C102" s="740"/>
      <c r="D102" s="740"/>
      <c r="E102" s="740"/>
      <c r="F102" s="740"/>
      <c r="G102" s="740"/>
      <c r="H102" s="740"/>
      <c r="I102" s="740"/>
      <c r="J102" s="740"/>
      <c r="K102" s="740"/>
      <c r="L102" s="740"/>
      <c r="M102" s="740"/>
      <c r="N102" s="740"/>
      <c r="O102" s="740"/>
      <c r="P102" s="740"/>
      <c r="Q102" s="740"/>
      <c r="R102" s="741"/>
      <c r="T102" s="687"/>
      <c r="U102" s="688"/>
      <c r="V102" s="688"/>
      <c r="W102" s="688"/>
      <c r="X102" s="688"/>
      <c r="Y102" s="688"/>
      <c r="Z102" s="688"/>
      <c r="AA102" s="688"/>
      <c r="AB102" s="688"/>
      <c r="AC102" s="688"/>
      <c r="AD102" s="688"/>
      <c r="AE102" s="688"/>
      <c r="AF102" s="688"/>
      <c r="AG102" s="689"/>
      <c r="AH102" s="690"/>
      <c r="AI102" s="691"/>
      <c r="AJ102" s="104" t="s">
        <v>537</v>
      </c>
      <c r="AK102" s="106"/>
    </row>
    <row r="103" spans="2:37" ht="18.600000000000001" customHeight="1" x14ac:dyDescent="0.4">
      <c r="B103" s="739"/>
      <c r="C103" s="740"/>
      <c r="D103" s="740"/>
      <c r="E103" s="740"/>
      <c r="F103" s="740"/>
      <c r="G103" s="740"/>
      <c r="H103" s="740"/>
      <c r="I103" s="740"/>
      <c r="J103" s="740"/>
      <c r="K103" s="740"/>
      <c r="L103" s="740"/>
      <c r="M103" s="740"/>
      <c r="N103" s="740"/>
      <c r="O103" s="740"/>
      <c r="P103" s="740"/>
      <c r="Q103" s="740"/>
      <c r="R103" s="741"/>
      <c r="T103" s="687"/>
      <c r="U103" s="688"/>
      <c r="V103" s="688"/>
      <c r="W103" s="688"/>
      <c r="X103" s="688"/>
      <c r="Y103" s="688"/>
      <c r="Z103" s="688"/>
      <c r="AA103" s="688"/>
      <c r="AB103" s="688"/>
      <c r="AC103" s="688"/>
      <c r="AD103" s="688"/>
      <c r="AE103" s="688"/>
      <c r="AF103" s="688"/>
      <c r="AG103" s="689"/>
      <c r="AH103" s="690"/>
      <c r="AI103" s="691"/>
      <c r="AJ103" s="104" t="s">
        <v>537</v>
      </c>
      <c r="AK103" s="105"/>
    </row>
    <row r="104" spans="2:37" ht="18.600000000000001" customHeight="1" x14ac:dyDescent="0.4">
      <c r="B104" s="739"/>
      <c r="C104" s="740"/>
      <c r="D104" s="740"/>
      <c r="E104" s="740"/>
      <c r="F104" s="740"/>
      <c r="G104" s="740"/>
      <c r="H104" s="740"/>
      <c r="I104" s="740"/>
      <c r="J104" s="740"/>
      <c r="K104" s="740"/>
      <c r="L104" s="740"/>
      <c r="M104" s="740"/>
      <c r="N104" s="740"/>
      <c r="O104" s="740"/>
      <c r="P104" s="740"/>
      <c r="Q104" s="740"/>
      <c r="R104" s="741"/>
      <c r="T104" s="687"/>
      <c r="U104" s="688"/>
      <c r="V104" s="688"/>
      <c r="W104" s="688"/>
      <c r="X104" s="688"/>
      <c r="Y104" s="688"/>
      <c r="Z104" s="688"/>
      <c r="AA104" s="688"/>
      <c r="AB104" s="688"/>
      <c r="AC104" s="688"/>
      <c r="AD104" s="688"/>
      <c r="AE104" s="688"/>
      <c r="AF104" s="688"/>
      <c r="AG104" s="689"/>
      <c r="AH104" s="690"/>
      <c r="AI104" s="691"/>
      <c r="AJ104" s="104" t="s">
        <v>537</v>
      </c>
    </row>
    <row r="105" spans="2:37" ht="18.600000000000001" customHeight="1" x14ac:dyDescent="0.4">
      <c r="B105" s="739"/>
      <c r="C105" s="740"/>
      <c r="D105" s="740"/>
      <c r="E105" s="740"/>
      <c r="F105" s="740"/>
      <c r="G105" s="740"/>
      <c r="H105" s="740"/>
      <c r="I105" s="740"/>
      <c r="J105" s="740"/>
      <c r="K105" s="740"/>
      <c r="L105" s="740"/>
      <c r="M105" s="740"/>
      <c r="N105" s="740"/>
      <c r="O105" s="740"/>
      <c r="P105" s="740"/>
      <c r="Q105" s="740"/>
      <c r="R105" s="741"/>
      <c r="T105" s="687"/>
      <c r="U105" s="688"/>
      <c r="V105" s="688"/>
      <c r="W105" s="688"/>
      <c r="X105" s="688"/>
      <c r="Y105" s="688"/>
      <c r="Z105" s="688"/>
      <c r="AA105" s="688"/>
      <c r="AB105" s="688"/>
      <c r="AC105" s="688"/>
      <c r="AD105" s="688"/>
      <c r="AE105" s="688"/>
      <c r="AF105" s="688"/>
      <c r="AG105" s="689"/>
      <c r="AH105" s="690"/>
      <c r="AI105" s="691"/>
      <c r="AJ105" s="104" t="s">
        <v>537</v>
      </c>
    </row>
    <row r="106" spans="2:37" ht="18.600000000000001" customHeight="1" x14ac:dyDescent="0.4">
      <c r="B106" s="739"/>
      <c r="C106" s="740"/>
      <c r="D106" s="740"/>
      <c r="E106" s="740"/>
      <c r="F106" s="740"/>
      <c r="G106" s="740"/>
      <c r="H106" s="740"/>
      <c r="I106" s="740"/>
      <c r="J106" s="740"/>
      <c r="K106" s="740"/>
      <c r="L106" s="740"/>
      <c r="M106" s="740"/>
      <c r="N106" s="740"/>
      <c r="O106" s="740"/>
      <c r="P106" s="740"/>
      <c r="Q106" s="740"/>
      <c r="R106" s="741"/>
      <c r="T106" s="687"/>
      <c r="U106" s="688"/>
      <c r="V106" s="688"/>
      <c r="W106" s="688"/>
      <c r="X106" s="688"/>
      <c r="Y106" s="688"/>
      <c r="Z106" s="688"/>
      <c r="AA106" s="688"/>
      <c r="AB106" s="688"/>
      <c r="AC106" s="688"/>
      <c r="AD106" s="688"/>
      <c r="AE106" s="688"/>
      <c r="AF106" s="688"/>
      <c r="AG106" s="689"/>
      <c r="AH106" s="690"/>
      <c r="AI106" s="691"/>
      <c r="AJ106" s="104" t="s">
        <v>537</v>
      </c>
    </row>
    <row r="107" spans="2:37" ht="18.600000000000001" customHeight="1" x14ac:dyDescent="0.4">
      <c r="B107" s="739"/>
      <c r="C107" s="740"/>
      <c r="D107" s="740"/>
      <c r="E107" s="740"/>
      <c r="F107" s="740"/>
      <c r="G107" s="740"/>
      <c r="H107" s="740"/>
      <c r="I107" s="740"/>
      <c r="J107" s="740"/>
      <c r="K107" s="740"/>
      <c r="L107" s="740"/>
      <c r="M107" s="740"/>
      <c r="N107" s="740"/>
      <c r="O107" s="740"/>
      <c r="P107" s="740"/>
      <c r="Q107" s="740"/>
      <c r="R107" s="741"/>
      <c r="T107" s="687"/>
      <c r="U107" s="688"/>
      <c r="V107" s="688"/>
      <c r="W107" s="688"/>
      <c r="X107" s="688"/>
      <c r="Y107" s="688"/>
      <c r="Z107" s="688"/>
      <c r="AA107" s="688"/>
      <c r="AB107" s="688"/>
      <c r="AC107" s="688"/>
      <c r="AD107" s="688"/>
      <c r="AE107" s="688"/>
      <c r="AF107" s="688"/>
      <c r="AG107" s="689"/>
      <c r="AH107" s="690"/>
      <c r="AI107" s="691"/>
      <c r="AJ107" s="104" t="s">
        <v>537</v>
      </c>
    </row>
    <row r="108" spans="2:37" ht="18.600000000000001" customHeight="1" x14ac:dyDescent="0.4">
      <c r="B108" s="739"/>
      <c r="C108" s="740"/>
      <c r="D108" s="740"/>
      <c r="E108" s="740"/>
      <c r="F108" s="740"/>
      <c r="G108" s="740"/>
      <c r="H108" s="740"/>
      <c r="I108" s="740"/>
      <c r="J108" s="740"/>
      <c r="K108" s="740"/>
      <c r="L108" s="740"/>
      <c r="M108" s="740"/>
      <c r="N108" s="740"/>
      <c r="O108" s="740"/>
      <c r="P108" s="740"/>
      <c r="Q108" s="740"/>
      <c r="R108" s="741"/>
      <c r="T108" s="687"/>
      <c r="U108" s="688"/>
      <c r="V108" s="688"/>
      <c r="W108" s="688"/>
      <c r="X108" s="688"/>
      <c r="Y108" s="688"/>
      <c r="Z108" s="688"/>
      <c r="AA108" s="688"/>
      <c r="AB108" s="688"/>
      <c r="AC108" s="688"/>
      <c r="AD108" s="688"/>
      <c r="AE108" s="688"/>
      <c r="AF108" s="688"/>
      <c r="AG108" s="689"/>
      <c r="AH108" s="690"/>
      <c r="AI108" s="691"/>
      <c r="AJ108" s="104" t="s">
        <v>537</v>
      </c>
    </row>
    <row r="109" spans="2:37" ht="18.600000000000001" customHeight="1" x14ac:dyDescent="0.4">
      <c r="B109" s="739"/>
      <c r="C109" s="740"/>
      <c r="D109" s="740"/>
      <c r="E109" s="740"/>
      <c r="F109" s="740"/>
      <c r="G109" s="740"/>
      <c r="H109" s="740"/>
      <c r="I109" s="740"/>
      <c r="J109" s="740"/>
      <c r="K109" s="740"/>
      <c r="L109" s="740"/>
      <c r="M109" s="740"/>
      <c r="N109" s="740"/>
      <c r="O109" s="740"/>
      <c r="P109" s="740"/>
      <c r="Q109" s="740"/>
      <c r="R109" s="741"/>
      <c r="T109" s="687"/>
      <c r="U109" s="688"/>
      <c r="V109" s="688"/>
      <c r="W109" s="688"/>
      <c r="X109" s="688"/>
      <c r="Y109" s="688"/>
      <c r="Z109" s="688"/>
      <c r="AA109" s="688"/>
      <c r="AB109" s="688"/>
      <c r="AC109" s="688"/>
      <c r="AD109" s="688"/>
      <c r="AE109" s="688"/>
      <c r="AF109" s="688"/>
      <c r="AG109" s="689"/>
      <c r="AH109" s="690"/>
      <c r="AI109" s="691"/>
      <c r="AJ109" s="104" t="s">
        <v>537</v>
      </c>
    </row>
    <row r="110" spans="2:37" ht="18.600000000000001" customHeight="1" x14ac:dyDescent="0.4">
      <c r="B110" s="739"/>
      <c r="C110" s="740"/>
      <c r="D110" s="740"/>
      <c r="E110" s="740"/>
      <c r="F110" s="740"/>
      <c r="G110" s="740"/>
      <c r="H110" s="740"/>
      <c r="I110" s="740"/>
      <c r="J110" s="740"/>
      <c r="K110" s="740"/>
      <c r="L110" s="740"/>
      <c r="M110" s="740"/>
      <c r="N110" s="740"/>
      <c r="O110" s="740"/>
      <c r="P110" s="740"/>
      <c r="Q110" s="740"/>
      <c r="R110" s="741"/>
      <c r="T110" s="687"/>
      <c r="U110" s="688"/>
      <c r="V110" s="688"/>
      <c r="W110" s="688"/>
      <c r="X110" s="688"/>
      <c r="Y110" s="688"/>
      <c r="Z110" s="688"/>
      <c r="AA110" s="688"/>
      <c r="AB110" s="688"/>
      <c r="AC110" s="688"/>
      <c r="AD110" s="688"/>
      <c r="AE110" s="688"/>
      <c r="AF110" s="688"/>
      <c r="AG110" s="689"/>
      <c r="AH110" s="690"/>
      <c r="AI110" s="691"/>
      <c r="AJ110" s="104" t="s">
        <v>537</v>
      </c>
    </row>
    <row r="111" spans="2:37" ht="18.600000000000001" customHeight="1" x14ac:dyDescent="0.4">
      <c r="B111" s="739"/>
      <c r="C111" s="740"/>
      <c r="D111" s="740"/>
      <c r="E111" s="740"/>
      <c r="F111" s="740"/>
      <c r="G111" s="740"/>
      <c r="H111" s="740"/>
      <c r="I111" s="740"/>
      <c r="J111" s="740"/>
      <c r="K111" s="740"/>
      <c r="L111" s="740"/>
      <c r="M111" s="740"/>
      <c r="N111" s="740"/>
      <c r="O111" s="740"/>
      <c r="P111" s="740"/>
      <c r="Q111" s="740"/>
      <c r="R111" s="741"/>
      <c r="T111" s="687"/>
      <c r="U111" s="688"/>
      <c r="V111" s="688"/>
      <c r="W111" s="688"/>
      <c r="X111" s="688"/>
      <c r="Y111" s="688"/>
      <c r="Z111" s="688"/>
      <c r="AA111" s="688"/>
      <c r="AB111" s="688"/>
      <c r="AC111" s="688"/>
      <c r="AD111" s="688"/>
      <c r="AE111" s="688"/>
      <c r="AF111" s="688"/>
      <c r="AG111" s="689"/>
      <c r="AH111" s="690"/>
      <c r="AI111" s="691"/>
      <c r="AJ111" s="104" t="s">
        <v>537</v>
      </c>
    </row>
    <row r="112" spans="2:37" ht="18.600000000000001" customHeight="1" x14ac:dyDescent="0.4">
      <c r="B112" s="739"/>
      <c r="C112" s="740"/>
      <c r="D112" s="740"/>
      <c r="E112" s="740"/>
      <c r="F112" s="740"/>
      <c r="G112" s="740"/>
      <c r="H112" s="740"/>
      <c r="I112" s="740"/>
      <c r="J112" s="740"/>
      <c r="K112" s="740"/>
      <c r="L112" s="740"/>
      <c r="M112" s="740"/>
      <c r="N112" s="740"/>
      <c r="O112" s="740"/>
      <c r="P112" s="740"/>
      <c r="Q112" s="740"/>
      <c r="R112" s="741"/>
      <c r="T112" s="687"/>
      <c r="U112" s="688"/>
      <c r="V112" s="688"/>
      <c r="W112" s="688"/>
      <c r="X112" s="688"/>
      <c r="Y112" s="688"/>
      <c r="Z112" s="688"/>
      <c r="AA112" s="688"/>
      <c r="AB112" s="688"/>
      <c r="AC112" s="688"/>
      <c r="AD112" s="688"/>
      <c r="AE112" s="688"/>
      <c r="AF112" s="688"/>
      <c r="AG112" s="689"/>
      <c r="AH112" s="690"/>
      <c r="AI112" s="691"/>
      <c r="AJ112" s="104" t="s">
        <v>537</v>
      </c>
    </row>
    <row r="113" spans="2:37" ht="18.600000000000001" customHeight="1" x14ac:dyDescent="0.4">
      <c r="B113" s="739"/>
      <c r="C113" s="740"/>
      <c r="D113" s="740"/>
      <c r="E113" s="740"/>
      <c r="F113" s="740"/>
      <c r="G113" s="740"/>
      <c r="H113" s="740"/>
      <c r="I113" s="740"/>
      <c r="J113" s="740"/>
      <c r="K113" s="740"/>
      <c r="L113" s="740"/>
      <c r="M113" s="740"/>
      <c r="N113" s="740"/>
      <c r="O113" s="740"/>
      <c r="P113" s="740"/>
      <c r="Q113" s="740"/>
      <c r="R113" s="741"/>
      <c r="T113" s="687"/>
      <c r="U113" s="688"/>
      <c r="V113" s="688"/>
      <c r="W113" s="688"/>
      <c r="X113" s="688"/>
      <c r="Y113" s="688"/>
      <c r="Z113" s="688"/>
      <c r="AA113" s="688"/>
      <c r="AB113" s="688"/>
      <c r="AC113" s="688"/>
      <c r="AD113" s="688"/>
      <c r="AE113" s="688"/>
      <c r="AF113" s="688"/>
      <c r="AG113" s="689"/>
      <c r="AH113" s="690"/>
      <c r="AI113" s="691"/>
      <c r="AJ113" s="104" t="s">
        <v>537</v>
      </c>
    </row>
    <row r="114" spans="2:37" ht="18.600000000000001" customHeight="1" x14ac:dyDescent="0.4">
      <c r="B114" s="739"/>
      <c r="C114" s="740"/>
      <c r="D114" s="740"/>
      <c r="E114" s="740"/>
      <c r="F114" s="740"/>
      <c r="G114" s="740"/>
      <c r="H114" s="740"/>
      <c r="I114" s="740"/>
      <c r="J114" s="740"/>
      <c r="K114" s="740"/>
      <c r="L114" s="740"/>
      <c r="M114" s="740"/>
      <c r="N114" s="740"/>
      <c r="O114" s="740"/>
      <c r="P114" s="740"/>
      <c r="Q114" s="740"/>
      <c r="R114" s="741"/>
      <c r="T114" s="687"/>
      <c r="U114" s="688"/>
      <c r="V114" s="688"/>
      <c r="W114" s="688"/>
      <c r="X114" s="688"/>
      <c r="Y114" s="688"/>
      <c r="Z114" s="688"/>
      <c r="AA114" s="688"/>
      <c r="AB114" s="688"/>
      <c r="AC114" s="688"/>
      <c r="AD114" s="688"/>
      <c r="AE114" s="688"/>
      <c r="AF114" s="688"/>
      <c r="AG114" s="689"/>
      <c r="AH114" s="690"/>
      <c r="AI114" s="691"/>
      <c r="AJ114" s="104" t="s">
        <v>537</v>
      </c>
    </row>
    <row r="115" spans="2:37" ht="18.600000000000001" customHeight="1" x14ac:dyDescent="0.4">
      <c r="B115" s="739"/>
      <c r="C115" s="740"/>
      <c r="D115" s="740"/>
      <c r="E115" s="740"/>
      <c r="F115" s="740"/>
      <c r="G115" s="740"/>
      <c r="H115" s="740"/>
      <c r="I115" s="740"/>
      <c r="J115" s="740"/>
      <c r="K115" s="740"/>
      <c r="L115" s="740"/>
      <c r="M115" s="740"/>
      <c r="N115" s="740"/>
      <c r="O115" s="740"/>
      <c r="P115" s="740"/>
      <c r="Q115" s="740"/>
      <c r="R115" s="741"/>
      <c r="T115" s="687"/>
      <c r="U115" s="688"/>
      <c r="V115" s="688"/>
      <c r="W115" s="688"/>
      <c r="X115" s="688"/>
      <c r="Y115" s="688"/>
      <c r="Z115" s="688"/>
      <c r="AA115" s="688"/>
      <c r="AB115" s="688"/>
      <c r="AC115" s="688"/>
      <c r="AD115" s="688"/>
      <c r="AE115" s="688"/>
      <c r="AF115" s="688"/>
      <c r="AG115" s="689"/>
      <c r="AH115" s="690"/>
      <c r="AI115" s="691"/>
      <c r="AJ115" s="104" t="s">
        <v>537</v>
      </c>
    </row>
    <row r="116" spans="2:37" ht="18.600000000000001" customHeight="1" x14ac:dyDescent="0.4">
      <c r="B116" s="739"/>
      <c r="C116" s="740"/>
      <c r="D116" s="740"/>
      <c r="E116" s="740"/>
      <c r="F116" s="740"/>
      <c r="G116" s="740"/>
      <c r="H116" s="740"/>
      <c r="I116" s="740"/>
      <c r="J116" s="740"/>
      <c r="K116" s="740"/>
      <c r="L116" s="740"/>
      <c r="M116" s="740"/>
      <c r="N116" s="740"/>
      <c r="O116" s="740"/>
      <c r="P116" s="740"/>
      <c r="Q116" s="740"/>
      <c r="R116" s="741"/>
      <c r="T116" s="687"/>
      <c r="U116" s="688"/>
      <c r="V116" s="688"/>
      <c r="W116" s="688"/>
      <c r="X116" s="688"/>
      <c r="Y116" s="688"/>
      <c r="Z116" s="688"/>
      <c r="AA116" s="688"/>
      <c r="AB116" s="688"/>
      <c r="AC116" s="688"/>
      <c r="AD116" s="688"/>
      <c r="AE116" s="688"/>
      <c r="AF116" s="688"/>
      <c r="AG116" s="689"/>
      <c r="AH116" s="690"/>
      <c r="AI116" s="691"/>
      <c r="AJ116" s="104" t="s">
        <v>537</v>
      </c>
    </row>
    <row r="117" spans="2:37" ht="18.600000000000001" customHeight="1" x14ac:dyDescent="0.4">
      <c r="B117" s="739"/>
      <c r="C117" s="740"/>
      <c r="D117" s="740"/>
      <c r="E117" s="740"/>
      <c r="F117" s="740"/>
      <c r="G117" s="740"/>
      <c r="H117" s="740"/>
      <c r="I117" s="740"/>
      <c r="J117" s="740"/>
      <c r="K117" s="740"/>
      <c r="L117" s="740"/>
      <c r="M117" s="740"/>
      <c r="N117" s="740"/>
      <c r="O117" s="740"/>
      <c r="P117" s="740"/>
      <c r="Q117" s="740"/>
      <c r="R117" s="741"/>
      <c r="T117" s="687"/>
      <c r="U117" s="688"/>
      <c r="V117" s="688"/>
      <c r="W117" s="688"/>
      <c r="X117" s="688"/>
      <c r="Y117" s="688"/>
      <c r="Z117" s="688"/>
      <c r="AA117" s="688"/>
      <c r="AB117" s="688"/>
      <c r="AC117" s="688"/>
      <c r="AD117" s="688"/>
      <c r="AE117" s="688"/>
      <c r="AF117" s="688"/>
      <c r="AG117" s="689"/>
      <c r="AH117" s="690"/>
      <c r="AI117" s="691"/>
      <c r="AJ117" s="104" t="s">
        <v>537</v>
      </c>
    </row>
    <row r="118" spans="2:37" ht="18.600000000000001" customHeight="1" x14ac:dyDescent="0.4">
      <c r="B118" s="739"/>
      <c r="C118" s="740"/>
      <c r="D118" s="740"/>
      <c r="E118" s="740"/>
      <c r="F118" s="740"/>
      <c r="G118" s="740"/>
      <c r="H118" s="740"/>
      <c r="I118" s="740"/>
      <c r="J118" s="740"/>
      <c r="K118" s="740"/>
      <c r="L118" s="740"/>
      <c r="M118" s="740"/>
      <c r="N118" s="740"/>
      <c r="O118" s="740"/>
      <c r="P118" s="740"/>
      <c r="Q118" s="740"/>
      <c r="R118" s="741"/>
      <c r="T118" s="687"/>
      <c r="U118" s="688"/>
      <c r="V118" s="688"/>
      <c r="W118" s="688"/>
      <c r="X118" s="688"/>
      <c r="Y118" s="688"/>
      <c r="Z118" s="688"/>
      <c r="AA118" s="688"/>
      <c r="AB118" s="688"/>
      <c r="AC118" s="688"/>
      <c r="AD118" s="688"/>
      <c r="AE118" s="688"/>
      <c r="AF118" s="688"/>
      <c r="AG118" s="689"/>
      <c r="AH118" s="690"/>
      <c r="AI118" s="691"/>
      <c r="AJ118" s="104" t="s">
        <v>537</v>
      </c>
    </row>
    <row r="119" spans="2:37" ht="18.600000000000001" customHeight="1" x14ac:dyDescent="0.4">
      <c r="B119" s="739"/>
      <c r="C119" s="740"/>
      <c r="D119" s="740"/>
      <c r="E119" s="740"/>
      <c r="F119" s="740"/>
      <c r="G119" s="740"/>
      <c r="H119" s="740"/>
      <c r="I119" s="740"/>
      <c r="J119" s="740"/>
      <c r="K119" s="740"/>
      <c r="L119" s="740"/>
      <c r="M119" s="740"/>
      <c r="N119" s="740"/>
      <c r="O119" s="740"/>
      <c r="P119" s="740"/>
      <c r="Q119" s="740"/>
      <c r="R119" s="741"/>
      <c r="T119" s="687"/>
      <c r="U119" s="688"/>
      <c r="V119" s="688"/>
      <c r="W119" s="688"/>
      <c r="X119" s="688"/>
      <c r="Y119" s="688"/>
      <c r="Z119" s="688"/>
      <c r="AA119" s="688"/>
      <c r="AB119" s="688"/>
      <c r="AC119" s="688"/>
      <c r="AD119" s="688"/>
      <c r="AE119" s="688"/>
      <c r="AF119" s="688"/>
      <c r="AG119" s="689"/>
      <c r="AH119" s="690"/>
      <c r="AI119" s="691"/>
      <c r="AJ119" s="104" t="s">
        <v>537</v>
      </c>
    </row>
    <row r="120" spans="2:37" ht="18.600000000000001" customHeight="1" x14ac:dyDescent="0.4">
      <c r="B120" s="739"/>
      <c r="C120" s="740"/>
      <c r="D120" s="740"/>
      <c r="E120" s="740"/>
      <c r="F120" s="740"/>
      <c r="G120" s="740"/>
      <c r="H120" s="740"/>
      <c r="I120" s="740"/>
      <c r="J120" s="740"/>
      <c r="K120" s="740"/>
      <c r="L120" s="740"/>
      <c r="M120" s="740"/>
      <c r="N120" s="740"/>
      <c r="O120" s="740"/>
      <c r="P120" s="740"/>
      <c r="Q120" s="740"/>
      <c r="R120" s="741"/>
      <c r="T120" s="687"/>
      <c r="U120" s="688"/>
      <c r="V120" s="688"/>
      <c r="W120" s="688"/>
      <c r="X120" s="688"/>
      <c r="Y120" s="688"/>
      <c r="Z120" s="688"/>
      <c r="AA120" s="688"/>
      <c r="AB120" s="688"/>
      <c r="AC120" s="688"/>
      <c r="AD120" s="688"/>
      <c r="AE120" s="688"/>
      <c r="AF120" s="688"/>
      <c r="AG120" s="689"/>
      <c r="AH120" s="690"/>
      <c r="AI120" s="691"/>
      <c r="AJ120" s="104" t="s">
        <v>537</v>
      </c>
    </row>
    <row r="121" spans="2:37" ht="18.600000000000001" customHeight="1" x14ac:dyDescent="0.4">
      <c r="B121" s="739"/>
      <c r="C121" s="740"/>
      <c r="D121" s="740"/>
      <c r="E121" s="740"/>
      <c r="F121" s="740"/>
      <c r="G121" s="740"/>
      <c r="H121" s="740"/>
      <c r="I121" s="740"/>
      <c r="J121" s="740"/>
      <c r="K121" s="740"/>
      <c r="L121" s="740"/>
      <c r="M121" s="740"/>
      <c r="N121" s="740"/>
      <c r="O121" s="740"/>
      <c r="P121" s="740"/>
      <c r="Q121" s="740"/>
      <c r="R121" s="741"/>
      <c r="T121" s="687"/>
      <c r="U121" s="688"/>
      <c r="V121" s="688"/>
      <c r="W121" s="688"/>
      <c r="X121" s="688"/>
      <c r="Y121" s="688"/>
      <c r="Z121" s="688"/>
      <c r="AA121" s="688"/>
      <c r="AB121" s="688"/>
      <c r="AC121" s="688"/>
      <c r="AD121" s="688"/>
      <c r="AE121" s="688"/>
      <c r="AF121" s="688"/>
      <c r="AG121" s="689"/>
      <c r="AH121" s="690"/>
      <c r="AI121" s="691"/>
      <c r="AJ121" s="104" t="s">
        <v>537</v>
      </c>
    </row>
    <row r="122" spans="2:37" ht="18.600000000000001" customHeight="1" x14ac:dyDescent="0.4">
      <c r="B122" s="739"/>
      <c r="C122" s="740"/>
      <c r="D122" s="740"/>
      <c r="E122" s="740"/>
      <c r="F122" s="740"/>
      <c r="G122" s="740"/>
      <c r="H122" s="740"/>
      <c r="I122" s="740"/>
      <c r="J122" s="740"/>
      <c r="K122" s="740"/>
      <c r="L122" s="740"/>
      <c r="M122" s="740"/>
      <c r="N122" s="740"/>
      <c r="O122" s="740"/>
      <c r="P122" s="740"/>
      <c r="Q122" s="740"/>
      <c r="R122" s="741"/>
      <c r="T122" s="687"/>
      <c r="U122" s="688"/>
      <c r="V122" s="688"/>
      <c r="W122" s="688"/>
      <c r="X122" s="688"/>
      <c r="Y122" s="688"/>
      <c r="Z122" s="688"/>
      <c r="AA122" s="688"/>
      <c r="AB122" s="688"/>
      <c r="AC122" s="688"/>
      <c r="AD122" s="688"/>
      <c r="AE122" s="688"/>
      <c r="AF122" s="688"/>
      <c r="AG122" s="689"/>
      <c r="AH122" s="690"/>
      <c r="AI122" s="691"/>
      <c r="AJ122" s="104" t="s">
        <v>537</v>
      </c>
    </row>
    <row r="123" spans="2:37" ht="18.600000000000001" customHeight="1" x14ac:dyDescent="0.4">
      <c r="B123" s="739"/>
      <c r="C123" s="740"/>
      <c r="D123" s="740"/>
      <c r="E123" s="740"/>
      <c r="F123" s="740"/>
      <c r="G123" s="740"/>
      <c r="H123" s="740"/>
      <c r="I123" s="740"/>
      <c r="J123" s="740"/>
      <c r="K123" s="740"/>
      <c r="L123" s="740"/>
      <c r="M123" s="740"/>
      <c r="N123" s="740"/>
      <c r="O123" s="740"/>
      <c r="P123" s="740"/>
      <c r="Q123" s="740"/>
      <c r="R123" s="741"/>
      <c r="T123" s="687"/>
      <c r="U123" s="688"/>
      <c r="V123" s="688"/>
      <c r="W123" s="688"/>
      <c r="X123" s="688"/>
      <c r="Y123" s="688"/>
      <c r="Z123" s="688"/>
      <c r="AA123" s="688"/>
      <c r="AB123" s="688"/>
      <c r="AC123" s="688"/>
      <c r="AD123" s="688"/>
      <c r="AE123" s="688"/>
      <c r="AF123" s="688"/>
      <c r="AG123" s="689"/>
      <c r="AH123" s="690"/>
      <c r="AI123" s="691"/>
      <c r="AJ123" s="104" t="s">
        <v>537</v>
      </c>
    </row>
    <row r="124" spans="2:37" ht="18.600000000000001" customHeight="1" x14ac:dyDescent="0.4">
      <c r="B124" s="739"/>
      <c r="C124" s="740"/>
      <c r="D124" s="740"/>
      <c r="E124" s="740"/>
      <c r="F124" s="740"/>
      <c r="G124" s="740"/>
      <c r="H124" s="740"/>
      <c r="I124" s="740"/>
      <c r="J124" s="740"/>
      <c r="K124" s="740"/>
      <c r="L124" s="740"/>
      <c r="M124" s="740"/>
      <c r="N124" s="740"/>
      <c r="O124" s="740"/>
      <c r="P124" s="740"/>
      <c r="Q124" s="740"/>
      <c r="R124" s="741"/>
      <c r="T124" s="687"/>
      <c r="U124" s="688"/>
      <c r="V124" s="688"/>
      <c r="W124" s="688"/>
      <c r="X124" s="688"/>
      <c r="Y124" s="688"/>
      <c r="Z124" s="688"/>
      <c r="AA124" s="688"/>
      <c r="AB124" s="688"/>
      <c r="AC124" s="688"/>
      <c r="AD124" s="688"/>
      <c r="AE124" s="688"/>
      <c r="AF124" s="688"/>
      <c r="AG124" s="689"/>
      <c r="AH124" s="690"/>
      <c r="AI124" s="691"/>
      <c r="AJ124" s="104" t="s">
        <v>537</v>
      </c>
    </row>
    <row r="125" spans="2:37" ht="18.600000000000001" customHeight="1" x14ac:dyDescent="0.4">
      <c r="B125" s="739"/>
      <c r="C125" s="740"/>
      <c r="D125" s="740"/>
      <c r="E125" s="740"/>
      <c r="F125" s="740"/>
      <c r="G125" s="740"/>
      <c r="H125" s="740"/>
      <c r="I125" s="740"/>
      <c r="J125" s="740"/>
      <c r="K125" s="740"/>
      <c r="L125" s="740"/>
      <c r="M125" s="740"/>
      <c r="N125" s="740"/>
      <c r="O125" s="740"/>
      <c r="P125" s="740"/>
      <c r="Q125" s="740"/>
      <c r="R125" s="741"/>
      <c r="T125" s="687"/>
      <c r="U125" s="688"/>
      <c r="V125" s="688"/>
      <c r="W125" s="688"/>
      <c r="X125" s="688"/>
      <c r="Y125" s="688"/>
      <c r="Z125" s="688"/>
      <c r="AA125" s="688"/>
      <c r="AB125" s="688"/>
      <c r="AC125" s="688"/>
      <c r="AD125" s="688"/>
      <c r="AE125" s="688"/>
      <c r="AF125" s="688"/>
      <c r="AG125" s="689"/>
      <c r="AH125" s="690"/>
      <c r="AI125" s="691"/>
      <c r="AJ125" s="104" t="s">
        <v>537</v>
      </c>
    </row>
    <row r="126" spans="2:37" ht="18.600000000000001" customHeight="1" x14ac:dyDescent="0.4">
      <c r="B126" s="739"/>
      <c r="C126" s="740"/>
      <c r="D126" s="740"/>
      <c r="E126" s="740"/>
      <c r="F126" s="740"/>
      <c r="G126" s="740"/>
      <c r="H126" s="740"/>
      <c r="I126" s="740"/>
      <c r="J126" s="740"/>
      <c r="K126" s="740"/>
      <c r="L126" s="740"/>
      <c r="M126" s="740"/>
      <c r="N126" s="740"/>
      <c r="O126" s="740"/>
      <c r="P126" s="740"/>
      <c r="Q126" s="740"/>
      <c r="R126" s="741"/>
      <c r="T126" s="687"/>
      <c r="U126" s="688"/>
      <c r="V126" s="688"/>
      <c r="W126" s="688"/>
      <c r="X126" s="688"/>
      <c r="Y126" s="688"/>
      <c r="Z126" s="688"/>
      <c r="AA126" s="688"/>
      <c r="AB126" s="688"/>
      <c r="AC126" s="688"/>
      <c r="AD126" s="688"/>
      <c r="AE126" s="688"/>
      <c r="AF126" s="688"/>
      <c r="AG126" s="689"/>
      <c r="AH126" s="690"/>
      <c r="AI126" s="691"/>
      <c r="AJ126" s="104" t="s">
        <v>537</v>
      </c>
    </row>
    <row r="127" spans="2:37" ht="9.75" customHeight="1" x14ac:dyDescent="0.4">
      <c r="B127" s="103"/>
      <c r="C127" s="103"/>
      <c r="D127" s="103"/>
      <c r="E127" s="103"/>
      <c r="F127" s="103"/>
      <c r="G127" s="103"/>
      <c r="H127" s="103"/>
      <c r="I127" s="103"/>
      <c r="J127" s="103"/>
      <c r="K127" s="103"/>
      <c r="L127" s="103"/>
      <c r="M127" s="103"/>
      <c r="N127" s="103"/>
      <c r="O127" s="103"/>
      <c r="P127" s="103"/>
      <c r="T127" s="103"/>
      <c r="U127" s="103"/>
      <c r="V127" s="103"/>
      <c r="W127" s="103"/>
      <c r="X127" s="103"/>
      <c r="Y127" s="103"/>
      <c r="Z127" s="103"/>
      <c r="AA127" s="103"/>
      <c r="AB127" s="103"/>
      <c r="AC127" s="103"/>
      <c r="AD127" s="103"/>
      <c r="AE127" s="103"/>
      <c r="AF127" s="103"/>
      <c r="AG127" s="103"/>
      <c r="AH127" s="103"/>
    </row>
    <row r="128" spans="2:37" ht="18" customHeight="1" x14ac:dyDescent="0.4">
      <c r="B128" s="679" t="s">
        <v>936</v>
      </c>
      <c r="C128" s="680"/>
      <c r="D128" s="680"/>
      <c r="E128" s="680"/>
      <c r="F128" s="680"/>
      <c r="G128" s="680"/>
      <c r="H128" s="680"/>
      <c r="I128" s="680"/>
      <c r="J128" s="680"/>
      <c r="K128" s="680"/>
      <c r="L128" s="680"/>
      <c r="M128" s="680"/>
      <c r="N128" s="680"/>
      <c r="O128" s="680"/>
      <c r="P128" s="680"/>
      <c r="Q128" s="680"/>
      <c r="R128" s="680"/>
      <c r="S128" s="680"/>
      <c r="T128" s="680"/>
      <c r="U128" s="680"/>
      <c r="V128" s="680"/>
      <c r="W128" s="680"/>
      <c r="X128" s="680"/>
      <c r="Y128" s="680"/>
      <c r="Z128" s="680"/>
      <c r="AA128" s="680"/>
      <c r="AB128" s="680"/>
      <c r="AC128" s="680"/>
      <c r="AD128" s="680"/>
      <c r="AE128" s="680"/>
      <c r="AF128" s="680"/>
      <c r="AG128" s="680"/>
      <c r="AH128" s="680"/>
      <c r="AI128" s="680"/>
      <c r="AJ128" s="681"/>
      <c r="AK128" s="312"/>
    </row>
    <row r="129" spans="2:37" ht="10.5" customHeight="1" x14ac:dyDescent="0.4">
      <c r="B129" s="682"/>
      <c r="C129" s="683"/>
      <c r="D129" s="683"/>
      <c r="E129" s="683"/>
      <c r="F129" s="683"/>
      <c r="G129" s="683"/>
      <c r="H129" s="683"/>
      <c r="I129" s="683"/>
      <c r="J129" s="683"/>
      <c r="K129" s="683"/>
      <c r="L129" s="683"/>
      <c r="M129" s="683"/>
      <c r="N129" s="683"/>
      <c r="O129" s="683"/>
      <c r="P129" s="683"/>
      <c r="Q129" s="683"/>
      <c r="R129" s="683"/>
      <c r="S129" s="683"/>
      <c r="T129" s="683"/>
      <c r="U129" s="683"/>
      <c r="V129" s="683"/>
      <c r="W129" s="683"/>
      <c r="X129" s="683"/>
      <c r="Y129" s="683"/>
      <c r="Z129" s="683"/>
      <c r="AA129" s="683"/>
      <c r="AB129" s="683"/>
      <c r="AC129" s="683"/>
      <c r="AD129" s="683"/>
      <c r="AE129" s="683"/>
      <c r="AF129" s="683"/>
      <c r="AG129" s="683"/>
      <c r="AH129" s="683"/>
      <c r="AI129" s="683"/>
      <c r="AJ129" s="684"/>
      <c r="AK129" s="313"/>
    </row>
    <row r="130" spans="2:37" ht="9" customHeight="1" x14ac:dyDescent="0.4">
      <c r="B130" s="711"/>
      <c r="C130" s="711"/>
      <c r="D130" s="711"/>
      <c r="E130" s="711"/>
      <c r="F130" s="711"/>
      <c r="G130" s="711"/>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102"/>
    </row>
    <row r="131" spans="2:37" ht="18" customHeight="1" x14ac:dyDescent="0.4"/>
    <row r="132" spans="2:37" ht="18" customHeight="1" x14ac:dyDescent="0.4"/>
    <row r="133" spans="2:37" ht="18" customHeight="1" x14ac:dyDescent="0.4"/>
    <row r="134" spans="2:37" ht="18" customHeight="1" x14ac:dyDescent="0.4"/>
    <row r="135" spans="2:37" ht="18" customHeight="1" x14ac:dyDescent="0.4"/>
    <row r="136" spans="2:37" ht="18" customHeight="1" x14ac:dyDescent="0.4"/>
    <row r="137" spans="2:37" ht="18" customHeight="1" x14ac:dyDescent="0.4"/>
    <row r="138" spans="2:37" ht="18" customHeight="1" x14ac:dyDescent="0.4"/>
    <row r="139" spans="2:37" ht="18" customHeight="1" x14ac:dyDescent="0.4"/>
    <row r="140" spans="2:37" ht="18" customHeight="1" x14ac:dyDescent="0.4"/>
    <row r="141" spans="2:37" ht="18" customHeight="1" x14ac:dyDescent="0.4"/>
    <row r="142" spans="2:37" ht="18" customHeight="1" x14ac:dyDescent="0.4"/>
    <row r="143" spans="2:37" ht="18" customHeight="1" x14ac:dyDescent="0.4"/>
    <row r="144" spans="2:37" ht="18" customHeight="1" x14ac:dyDescent="0.4"/>
    <row r="145" ht="18" customHeight="1" x14ac:dyDescent="0.4"/>
    <row r="146" ht="18" customHeight="1" x14ac:dyDescent="0.4"/>
    <row r="147" ht="18" customHeight="1" x14ac:dyDescent="0.4"/>
    <row r="148" ht="18" customHeight="1" x14ac:dyDescent="0.4"/>
    <row r="149" ht="18" customHeight="1" x14ac:dyDescent="0.4"/>
    <row r="150" ht="18" customHeight="1" x14ac:dyDescent="0.4"/>
    <row r="151" ht="18" customHeight="1" x14ac:dyDescent="0.4"/>
    <row r="152" ht="18" customHeight="1" x14ac:dyDescent="0.4"/>
    <row r="153" ht="18" customHeight="1" x14ac:dyDescent="0.4"/>
    <row r="154" ht="18" customHeight="1" x14ac:dyDescent="0.4"/>
    <row r="155" ht="18" customHeight="1" x14ac:dyDescent="0.4"/>
    <row r="156" ht="18" customHeight="1" x14ac:dyDescent="0.4"/>
    <row r="157" ht="18" customHeight="1" x14ac:dyDescent="0.4"/>
    <row r="158" ht="18" customHeight="1" x14ac:dyDescent="0.4"/>
    <row r="159" ht="18" customHeight="1" x14ac:dyDescent="0.4"/>
    <row r="160" ht="18" customHeight="1" x14ac:dyDescent="0.4"/>
    <row r="161" ht="18" customHeight="1" x14ac:dyDescent="0.4"/>
    <row r="162" ht="18" customHeight="1" x14ac:dyDescent="0.4"/>
    <row r="163" ht="18" customHeight="1" x14ac:dyDescent="0.4"/>
    <row r="164" ht="18" customHeight="1" x14ac:dyDescent="0.4"/>
    <row r="165" ht="18" customHeight="1" x14ac:dyDescent="0.4"/>
    <row r="166" ht="18" customHeight="1" x14ac:dyDescent="0.4"/>
    <row r="167" ht="18" customHeight="1" x14ac:dyDescent="0.4"/>
    <row r="168" ht="18" customHeight="1" x14ac:dyDescent="0.4"/>
    <row r="169" ht="18" customHeight="1" x14ac:dyDescent="0.4"/>
    <row r="170" ht="18" customHeight="1" x14ac:dyDescent="0.4"/>
    <row r="171" ht="18" customHeight="1" x14ac:dyDescent="0.4"/>
    <row r="172" ht="18" customHeight="1" x14ac:dyDescent="0.4"/>
    <row r="173" ht="18" customHeight="1" x14ac:dyDescent="0.4"/>
    <row r="174" ht="18" customHeight="1" x14ac:dyDescent="0.4"/>
    <row r="175" ht="18" customHeight="1" x14ac:dyDescent="0.4"/>
    <row r="176" ht="18" customHeight="1" x14ac:dyDescent="0.4"/>
    <row r="177" ht="18" customHeight="1" x14ac:dyDescent="0.4"/>
    <row r="178" ht="18" customHeight="1" x14ac:dyDescent="0.4"/>
    <row r="179" ht="18" customHeight="1" x14ac:dyDescent="0.4"/>
    <row r="180" ht="18" customHeight="1" x14ac:dyDescent="0.4"/>
    <row r="181" ht="18" customHeight="1" x14ac:dyDescent="0.4"/>
    <row r="182" ht="18" customHeight="1" x14ac:dyDescent="0.4"/>
    <row r="183" ht="18" customHeight="1" x14ac:dyDescent="0.4"/>
    <row r="184" ht="18" customHeight="1" x14ac:dyDescent="0.4"/>
    <row r="185" ht="18" customHeight="1" x14ac:dyDescent="0.4"/>
    <row r="186" ht="18" customHeight="1" x14ac:dyDescent="0.4"/>
    <row r="187" ht="18" customHeight="1" x14ac:dyDescent="0.4"/>
    <row r="188" ht="18" customHeight="1" x14ac:dyDescent="0.4"/>
    <row r="189" ht="18" customHeight="1" x14ac:dyDescent="0.4"/>
    <row r="190" ht="18" customHeight="1" x14ac:dyDescent="0.4"/>
    <row r="191" ht="18" customHeight="1" x14ac:dyDescent="0.4"/>
    <row r="192" ht="18" customHeight="1" x14ac:dyDescent="0.4"/>
    <row r="193" ht="18" customHeight="1" x14ac:dyDescent="0.4"/>
    <row r="194" ht="18" customHeight="1" x14ac:dyDescent="0.4"/>
    <row r="195" ht="18" customHeight="1" x14ac:dyDescent="0.4"/>
    <row r="196" ht="18" customHeight="1" x14ac:dyDescent="0.4"/>
    <row r="197" ht="18" customHeight="1" x14ac:dyDescent="0.4"/>
    <row r="198" ht="18" customHeight="1" x14ac:dyDescent="0.4"/>
    <row r="199" ht="18" customHeight="1" x14ac:dyDescent="0.4"/>
    <row r="200" ht="18" customHeight="1" x14ac:dyDescent="0.4"/>
    <row r="201" ht="18" customHeight="1" x14ac:dyDescent="0.4"/>
    <row r="202" ht="18" customHeight="1" x14ac:dyDescent="0.4"/>
    <row r="203" ht="18" customHeight="1" x14ac:dyDescent="0.4"/>
    <row r="204" ht="18" customHeight="1" x14ac:dyDescent="0.4"/>
    <row r="205" ht="18" customHeight="1" x14ac:dyDescent="0.4"/>
    <row r="206" ht="18" customHeight="1" x14ac:dyDescent="0.4"/>
    <row r="207" ht="18" customHeight="1" x14ac:dyDescent="0.4"/>
    <row r="208" ht="18" customHeight="1" x14ac:dyDescent="0.4"/>
    <row r="209" ht="18" customHeight="1" x14ac:dyDescent="0.4"/>
    <row r="210" ht="18" customHeight="1" x14ac:dyDescent="0.4"/>
    <row r="211" ht="18" customHeight="1" x14ac:dyDescent="0.4"/>
    <row r="212" ht="18" customHeight="1" x14ac:dyDescent="0.4"/>
    <row r="213" ht="18" customHeight="1" x14ac:dyDescent="0.4"/>
    <row r="214" ht="18" customHeight="1" x14ac:dyDescent="0.4"/>
    <row r="215" ht="18" customHeight="1" x14ac:dyDescent="0.4"/>
    <row r="216" ht="18" customHeight="1" x14ac:dyDescent="0.4"/>
    <row r="217" ht="18" customHeight="1" x14ac:dyDescent="0.4"/>
    <row r="218" ht="18" customHeight="1" x14ac:dyDescent="0.4"/>
    <row r="219" ht="18" customHeight="1" x14ac:dyDescent="0.4"/>
    <row r="220" ht="18" customHeight="1" x14ac:dyDescent="0.4"/>
    <row r="221" ht="18" customHeight="1" x14ac:dyDescent="0.4"/>
    <row r="222" ht="18" customHeight="1" x14ac:dyDescent="0.4"/>
    <row r="223" ht="18" customHeight="1" x14ac:dyDescent="0.4"/>
    <row r="224" ht="18" customHeight="1" x14ac:dyDescent="0.4"/>
    <row r="225" ht="18" customHeight="1" x14ac:dyDescent="0.4"/>
    <row r="226" ht="18" customHeight="1" x14ac:dyDescent="0.4"/>
    <row r="227" ht="18" customHeight="1" x14ac:dyDescent="0.4"/>
    <row r="228" ht="18" customHeight="1" x14ac:dyDescent="0.4"/>
    <row r="229" ht="18" customHeight="1" x14ac:dyDescent="0.4"/>
    <row r="230" ht="18" customHeight="1" x14ac:dyDescent="0.4"/>
    <row r="231" ht="18" customHeight="1" x14ac:dyDescent="0.4"/>
    <row r="232" ht="18" customHeight="1" x14ac:dyDescent="0.4"/>
    <row r="233" ht="18" customHeight="1" x14ac:dyDescent="0.4"/>
    <row r="234" ht="18" customHeight="1" x14ac:dyDescent="0.4"/>
    <row r="235" ht="18" customHeight="1" x14ac:dyDescent="0.4"/>
    <row r="236" ht="18" customHeight="1" x14ac:dyDescent="0.4"/>
    <row r="237" ht="18" customHeight="1" x14ac:dyDescent="0.4"/>
    <row r="238" ht="18" customHeight="1" x14ac:dyDescent="0.4"/>
    <row r="239" ht="18" customHeight="1" x14ac:dyDescent="0.4"/>
    <row r="240" ht="18" customHeight="1" x14ac:dyDescent="0.4"/>
    <row r="241" ht="18" customHeight="1" x14ac:dyDescent="0.4"/>
    <row r="242" ht="18" customHeight="1" x14ac:dyDescent="0.4"/>
    <row r="243" ht="18" customHeight="1" x14ac:dyDescent="0.4"/>
    <row r="244" ht="18" customHeight="1" x14ac:dyDescent="0.4"/>
    <row r="245" ht="18" customHeight="1" x14ac:dyDescent="0.4"/>
    <row r="246" ht="18" customHeight="1" x14ac:dyDescent="0.4"/>
    <row r="247" ht="18" customHeight="1" x14ac:dyDescent="0.4"/>
    <row r="248" ht="18" customHeight="1" x14ac:dyDescent="0.4"/>
  </sheetData>
  <sheetProtection sheet="1" objects="1" scenarios="1"/>
  <mergeCells count="368">
    <mergeCell ref="AI24:AJ24"/>
    <mergeCell ref="AI25:AJ25"/>
    <mergeCell ref="AI26:AJ26"/>
    <mergeCell ref="Q20:R20"/>
    <mergeCell ref="B8:C8"/>
    <mergeCell ref="D8:G8"/>
    <mergeCell ref="Q35:R35"/>
    <mergeCell ref="B36:P36"/>
    <mergeCell ref="Q36:R36"/>
    <mergeCell ref="Q23:R23"/>
    <mergeCell ref="Q24:R24"/>
    <mergeCell ref="C24:P24"/>
    <mergeCell ref="T24:T26"/>
    <mergeCell ref="U26:AH26"/>
    <mergeCell ref="T23:AJ23"/>
    <mergeCell ref="AI15:AJ15"/>
    <mergeCell ref="B15:P15"/>
    <mergeCell ref="Q15:R15"/>
    <mergeCell ref="B16:P16"/>
    <mergeCell ref="AI17:AJ17"/>
    <mergeCell ref="B13:P13"/>
    <mergeCell ref="Q13:R13"/>
    <mergeCell ref="B19:P19"/>
    <mergeCell ref="Q19:R19"/>
    <mergeCell ref="AF1:AK1"/>
    <mergeCell ref="B11:P11"/>
    <mergeCell ref="Q11:R11"/>
    <mergeCell ref="B12:P12"/>
    <mergeCell ref="Q12:R12"/>
    <mergeCell ref="T11:AJ11"/>
    <mergeCell ref="B28:P28"/>
    <mergeCell ref="Q28:R28"/>
    <mergeCell ref="B25:P25"/>
    <mergeCell ref="Q25:R25"/>
    <mergeCell ref="B26:P26"/>
    <mergeCell ref="Q26:R26"/>
    <mergeCell ref="C21:P21"/>
    <mergeCell ref="C22:P22"/>
    <mergeCell ref="C23:P23"/>
    <mergeCell ref="B21:B24"/>
    <mergeCell ref="U15:AH15"/>
    <mergeCell ref="B6:AJ7"/>
    <mergeCell ref="B5:AJ5"/>
    <mergeCell ref="B10:P10"/>
    <mergeCell ref="Q10:R10"/>
    <mergeCell ref="T10:AH10"/>
    <mergeCell ref="U20:AH20"/>
    <mergeCell ref="Q18:R18"/>
    <mergeCell ref="B2:M2"/>
    <mergeCell ref="AI10:AJ10"/>
    <mergeCell ref="AI12:AJ12"/>
    <mergeCell ref="T12:T22"/>
    <mergeCell ref="Q21:R21"/>
    <mergeCell ref="Q22:R22"/>
    <mergeCell ref="U21:AH21"/>
    <mergeCell ref="U22:AH22"/>
    <mergeCell ref="AI20:AJ20"/>
    <mergeCell ref="AI21:AJ21"/>
    <mergeCell ref="AI22:AJ22"/>
    <mergeCell ref="Q16:R16"/>
    <mergeCell ref="B18:P18"/>
    <mergeCell ref="U16:AH16"/>
    <mergeCell ref="U17:AH17"/>
    <mergeCell ref="U18:AH18"/>
    <mergeCell ref="AI18:AJ18"/>
    <mergeCell ref="AI19:AJ19"/>
    <mergeCell ref="U13:AH13"/>
    <mergeCell ref="U14:AH14"/>
    <mergeCell ref="AI13:AJ13"/>
    <mergeCell ref="AI14:AJ14"/>
    <mergeCell ref="X3:AJ3"/>
    <mergeCell ref="AI16:AJ16"/>
    <mergeCell ref="U19:AH19"/>
    <mergeCell ref="B17:P17"/>
    <mergeCell ref="Q17:R17"/>
    <mergeCell ref="U12:AH12"/>
    <mergeCell ref="B20:P20"/>
    <mergeCell ref="U24:AH24"/>
    <mergeCell ref="U25:AH25"/>
    <mergeCell ref="AO87:BE87"/>
    <mergeCell ref="T111:AG111"/>
    <mergeCell ref="AH111:AI111"/>
    <mergeCell ref="T36:AJ36"/>
    <mergeCell ref="B37:P37"/>
    <mergeCell ref="Q37:R37"/>
    <mergeCell ref="B38:P38"/>
    <mergeCell ref="Q38:R38"/>
    <mergeCell ref="B42:AJ43"/>
    <mergeCell ref="B51:C51"/>
    <mergeCell ref="D51:G51"/>
    <mergeCell ref="T32:AJ32"/>
    <mergeCell ref="B108:R108"/>
    <mergeCell ref="B109:R109"/>
    <mergeCell ref="B106:R106"/>
    <mergeCell ref="B107:R107"/>
    <mergeCell ref="B110:R110"/>
    <mergeCell ref="AH114:AI114"/>
    <mergeCell ref="B111:R111"/>
    <mergeCell ref="B104:R104"/>
    <mergeCell ref="B105:R105"/>
    <mergeCell ref="B14:P14"/>
    <mergeCell ref="Q14:R14"/>
    <mergeCell ref="B29:P29"/>
    <mergeCell ref="Q29:R29"/>
    <mergeCell ref="B30:P30"/>
    <mergeCell ref="Q30:R30"/>
    <mergeCell ref="T30:AJ30"/>
    <mergeCell ref="B101:R101"/>
    <mergeCell ref="Q34:R34"/>
    <mergeCell ref="T33:AJ33"/>
    <mergeCell ref="T34:AJ34"/>
    <mergeCell ref="B31:P31"/>
    <mergeCell ref="Q31:R31"/>
    <mergeCell ref="B32:P32"/>
    <mergeCell ref="Q32:R32"/>
    <mergeCell ref="T31:AJ31"/>
    <mergeCell ref="B39:P39"/>
    <mergeCell ref="T112:AG112"/>
    <mergeCell ref="AH112:AI112"/>
    <mergeCell ref="T113:AG113"/>
    <mergeCell ref="AH113:AI113"/>
    <mergeCell ref="T114:AG114"/>
    <mergeCell ref="B130:AJ130"/>
    <mergeCell ref="B92:R92"/>
    <mergeCell ref="B93:R93"/>
    <mergeCell ref="B94:R94"/>
    <mergeCell ref="B95:R95"/>
    <mergeCell ref="B96:R96"/>
    <mergeCell ref="B97:R97"/>
    <mergeCell ref="B98:R98"/>
    <mergeCell ref="B126:R126"/>
    <mergeCell ref="B124:R124"/>
    <mergeCell ref="T120:AG120"/>
    <mergeCell ref="AH120:AI120"/>
    <mergeCell ref="T121:AG121"/>
    <mergeCell ref="AH121:AI121"/>
    <mergeCell ref="B116:R116"/>
    <mergeCell ref="B117:R117"/>
    <mergeCell ref="B118:R118"/>
    <mergeCell ref="B125:R125"/>
    <mergeCell ref="B112:R112"/>
    <mergeCell ref="B113:R113"/>
    <mergeCell ref="B114:R114"/>
    <mergeCell ref="B115:R115"/>
    <mergeCell ref="B122:R122"/>
    <mergeCell ref="B123:R123"/>
    <mergeCell ref="B120:R120"/>
    <mergeCell ref="B121:R121"/>
    <mergeCell ref="B119:R119"/>
    <mergeCell ref="T27:AH27"/>
    <mergeCell ref="AI27:AJ27"/>
    <mergeCell ref="T28:AH28"/>
    <mergeCell ref="AI28:AJ28"/>
    <mergeCell ref="B27:P27"/>
    <mergeCell ref="Q27:R27"/>
    <mergeCell ref="B99:R99"/>
    <mergeCell ref="B102:R102"/>
    <mergeCell ref="B103:R103"/>
    <mergeCell ref="T91:AJ91"/>
    <mergeCell ref="B100:R100"/>
    <mergeCell ref="Q39:R39"/>
    <mergeCell ref="B40:P40"/>
    <mergeCell ref="Q40:R40"/>
    <mergeCell ref="B33:P33"/>
    <mergeCell ref="Q33:R33"/>
    <mergeCell ref="B34:P34"/>
    <mergeCell ref="T39:AJ39"/>
    <mergeCell ref="T35:AJ35"/>
    <mergeCell ref="T37:AJ37"/>
    <mergeCell ref="T40:AJ40"/>
    <mergeCell ref="T38:AJ38"/>
    <mergeCell ref="B35:P35"/>
    <mergeCell ref="T72:AJ72"/>
    <mergeCell ref="B59:O59"/>
    <mergeCell ref="P59:Q59"/>
    <mergeCell ref="T59:AG59"/>
    <mergeCell ref="AH59:AI59"/>
    <mergeCell ref="B60:R60"/>
    <mergeCell ref="T60:AG60"/>
    <mergeCell ref="AH60:AI60"/>
    <mergeCell ref="P58:Q58"/>
    <mergeCell ref="T58:AG58"/>
    <mergeCell ref="AH58:AI58"/>
    <mergeCell ref="B58:O58"/>
    <mergeCell ref="C71:O71"/>
    <mergeCell ref="P71:Q71"/>
    <mergeCell ref="T71:AJ71"/>
    <mergeCell ref="C72:O72"/>
    <mergeCell ref="P72:Q72"/>
    <mergeCell ref="B55:O55"/>
    <mergeCell ref="P55:Q55"/>
    <mergeCell ref="T55:AG55"/>
    <mergeCell ref="AH75:AI75"/>
    <mergeCell ref="B76:O76"/>
    <mergeCell ref="P76:Q76"/>
    <mergeCell ref="T76:AG76"/>
    <mergeCell ref="AH76:AI76"/>
    <mergeCell ref="C73:O73"/>
    <mergeCell ref="P73:Q73"/>
    <mergeCell ref="T73:AG73"/>
    <mergeCell ref="AH73:AJ73"/>
    <mergeCell ref="B74:O74"/>
    <mergeCell ref="P74:Q74"/>
    <mergeCell ref="T74:AG74"/>
    <mergeCell ref="AH74:AI74"/>
    <mergeCell ref="B75:O75"/>
    <mergeCell ref="P75:Q75"/>
    <mergeCell ref="T75:AG75"/>
    <mergeCell ref="AE82:AF82"/>
    <mergeCell ref="B77:O77"/>
    <mergeCell ref="P77:Q77"/>
    <mergeCell ref="T77:AG77"/>
    <mergeCell ref="AH77:AI77"/>
    <mergeCell ref="B78:O78"/>
    <mergeCell ref="P78:Q78"/>
    <mergeCell ref="T78:AG78"/>
    <mergeCell ref="AH78:AI78"/>
    <mergeCell ref="AE80:AG80"/>
    <mergeCell ref="AH80:AJ80"/>
    <mergeCell ref="J81:L81"/>
    <mergeCell ref="M81:N81"/>
    <mergeCell ref="P81:Q81"/>
    <mergeCell ref="S81:T81"/>
    <mergeCell ref="V81:W81"/>
    <mergeCell ref="Y81:Z81"/>
    <mergeCell ref="AB81:AD81"/>
    <mergeCell ref="AE81:AG81"/>
    <mergeCell ref="AH81:AI81"/>
    <mergeCell ref="B80:I82"/>
    <mergeCell ref="J80:L80"/>
    <mergeCell ref="M80:O80"/>
    <mergeCell ref="P80:R80"/>
    <mergeCell ref="S80:U80"/>
    <mergeCell ref="V80:X80"/>
    <mergeCell ref="Y80:AA80"/>
    <mergeCell ref="AB80:AD80"/>
    <mergeCell ref="J82:L82"/>
    <mergeCell ref="M82:N82"/>
    <mergeCell ref="P82:Q82"/>
    <mergeCell ref="S82:T82"/>
    <mergeCell ref="V82:W82"/>
    <mergeCell ref="Y82:Z82"/>
    <mergeCell ref="AB82:AC82"/>
    <mergeCell ref="AH55:AI55"/>
    <mergeCell ref="B56:O56"/>
    <mergeCell ref="P56:Q56"/>
    <mergeCell ref="T56:AG56"/>
    <mergeCell ref="AH56:AI56"/>
    <mergeCell ref="B57:O57"/>
    <mergeCell ref="P57:Q57"/>
    <mergeCell ref="T57:AG57"/>
    <mergeCell ref="AH57:AI57"/>
    <mergeCell ref="B45:AJ45"/>
    <mergeCell ref="B46:AJ50"/>
    <mergeCell ref="B53:O53"/>
    <mergeCell ref="P53:R53"/>
    <mergeCell ref="T53:AG53"/>
    <mergeCell ref="AH53:AJ53"/>
    <mergeCell ref="B54:O54"/>
    <mergeCell ref="P54:Q54"/>
    <mergeCell ref="T54:AG54"/>
    <mergeCell ref="AH54:AI54"/>
    <mergeCell ref="B61:B64"/>
    <mergeCell ref="C61:O61"/>
    <mergeCell ref="P61:Q61"/>
    <mergeCell ref="T61:AG61"/>
    <mergeCell ref="AH61:AI61"/>
    <mergeCell ref="C62:O62"/>
    <mergeCell ref="P62:Q62"/>
    <mergeCell ref="T62:AG62"/>
    <mergeCell ref="AH62:AI62"/>
    <mergeCell ref="C63:O63"/>
    <mergeCell ref="P63:Q63"/>
    <mergeCell ref="T63:AG63"/>
    <mergeCell ref="AH63:AI63"/>
    <mergeCell ref="C64:O64"/>
    <mergeCell ref="P64:Q64"/>
    <mergeCell ref="T64:AG64"/>
    <mergeCell ref="AH64:AI64"/>
    <mergeCell ref="B65:R65"/>
    <mergeCell ref="T65:AG65"/>
    <mergeCell ref="AH65:AI65"/>
    <mergeCell ref="B66:B73"/>
    <mergeCell ref="C66:O66"/>
    <mergeCell ref="P66:Q66"/>
    <mergeCell ref="T66:AG66"/>
    <mergeCell ref="AH66:AI66"/>
    <mergeCell ref="C67:O67"/>
    <mergeCell ref="P67:Q67"/>
    <mergeCell ref="T67:AG67"/>
    <mergeCell ref="AH67:AI67"/>
    <mergeCell ref="C68:O68"/>
    <mergeCell ref="P68:Q68"/>
    <mergeCell ref="T68:AG68"/>
    <mergeCell ref="AH68:AI68"/>
    <mergeCell ref="C69:O69"/>
    <mergeCell ref="P69:Q69"/>
    <mergeCell ref="T69:AG69"/>
    <mergeCell ref="AH69:AI69"/>
    <mergeCell ref="C70:O70"/>
    <mergeCell ref="P70:Q70"/>
    <mergeCell ref="T70:AG70"/>
    <mergeCell ref="AH70:AI70"/>
    <mergeCell ref="J83:AJ83"/>
    <mergeCell ref="T92:AG92"/>
    <mergeCell ref="AH92:AJ92"/>
    <mergeCell ref="T93:AG93"/>
    <mergeCell ref="AH93:AI93"/>
    <mergeCell ref="T94:AG94"/>
    <mergeCell ref="AH94:AI94"/>
    <mergeCell ref="T95:AG95"/>
    <mergeCell ref="AH95:AI95"/>
    <mergeCell ref="B85:AJ86"/>
    <mergeCell ref="B89:AJ89"/>
    <mergeCell ref="T96:AG96"/>
    <mergeCell ref="AH96:AI96"/>
    <mergeCell ref="T97:AG97"/>
    <mergeCell ref="AH97:AI97"/>
    <mergeCell ref="T98:AG98"/>
    <mergeCell ref="AH98:AI98"/>
    <mergeCell ref="T99:AG99"/>
    <mergeCell ref="AH99:AI99"/>
    <mergeCell ref="T100:AG100"/>
    <mergeCell ref="AH100:AI100"/>
    <mergeCell ref="T101:AG101"/>
    <mergeCell ref="AH101:AI101"/>
    <mergeCell ref="T102:AG102"/>
    <mergeCell ref="AH102:AI102"/>
    <mergeCell ref="T103:AG103"/>
    <mergeCell ref="AH103:AI103"/>
    <mergeCell ref="T104:AG104"/>
    <mergeCell ref="AH104:AI104"/>
    <mergeCell ref="T105:AG105"/>
    <mergeCell ref="AH105:AI105"/>
    <mergeCell ref="T106:AG106"/>
    <mergeCell ref="AH106:AI106"/>
    <mergeCell ref="T107:AG107"/>
    <mergeCell ref="AH107:AI107"/>
    <mergeCell ref="T108:AG108"/>
    <mergeCell ref="AH108:AI108"/>
    <mergeCell ref="T109:AG109"/>
    <mergeCell ref="AH109:AI109"/>
    <mergeCell ref="T110:AG110"/>
    <mergeCell ref="AH110:AI110"/>
    <mergeCell ref="B128:AJ129"/>
    <mergeCell ref="B90:R90"/>
    <mergeCell ref="T90:AJ90"/>
    <mergeCell ref="B91:R91"/>
    <mergeCell ref="T122:AG122"/>
    <mergeCell ref="AH122:AI122"/>
    <mergeCell ref="T123:AG123"/>
    <mergeCell ref="AH123:AI123"/>
    <mergeCell ref="T124:AG124"/>
    <mergeCell ref="AH124:AI124"/>
    <mergeCell ref="T125:AG125"/>
    <mergeCell ref="AH125:AI125"/>
    <mergeCell ref="T126:AG126"/>
    <mergeCell ref="AH126:AI126"/>
    <mergeCell ref="T115:AG115"/>
    <mergeCell ref="AH115:AI115"/>
    <mergeCell ref="T116:AG116"/>
    <mergeCell ref="AH116:AI116"/>
    <mergeCell ref="T117:AG117"/>
    <mergeCell ref="AH117:AI117"/>
    <mergeCell ref="T118:AG118"/>
    <mergeCell ref="AH118:AI118"/>
    <mergeCell ref="T119:AG119"/>
    <mergeCell ref="AH119:AI119"/>
  </mergeCells>
  <phoneticPr fontId="2"/>
  <dataValidations count="1">
    <dataValidation type="list" allowBlank="1" showInputMessage="1" showErrorMessage="1" sqref="Q11:R40 AI12:AJ22 AI24:AJ28 B8:C8 B51:C51" xr:uid="{00000000-0002-0000-1300-000000000000}">
      <formula1>"〇"</formula1>
    </dataValidation>
  </dataValidations>
  <hyperlinks>
    <hyperlink ref="AL1:AU1" location="チェックリスト!R28C3" display="チェックリストにもどる" xr:uid="{00000000-0004-0000-1300-000000000000}"/>
    <hyperlink ref="AL44:AU44" location="チェックリスト!R28C3" display="チェックリストにもどる" xr:uid="{00000000-0004-0000-1300-000001000000}"/>
  </hyperlinks>
  <printOptions horizontalCentered="1" verticalCentered="1"/>
  <pageMargins left="0.62992125984251968" right="0" top="0.39370078740157483" bottom="0" header="0.11811023622047245" footer="0.11811023622047245"/>
  <pageSetup paperSize="9" fitToHeight="0" pageOrder="overThenDown" orientation="portrait" cellComments="asDisplayed" r:id="rId1"/>
  <headerFooter alignWithMargins="0"/>
  <rowBreaks count="2" manualBreakCount="2">
    <brk id="44" max="36" man="1"/>
    <brk id="87" max="36"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theme="4" tint="0.59999389629810485"/>
  </sheetPr>
  <dimension ref="A1:K49"/>
  <sheetViews>
    <sheetView showGridLines="0" showZeros="0" tabSelected="1" view="pageBreakPreview" topLeftCell="A4" zoomScaleNormal="100" zoomScaleSheetLayoutView="100" workbookViewId="0">
      <selection activeCell="C31" sqref="C31"/>
    </sheetView>
  </sheetViews>
  <sheetFormatPr defaultRowHeight="13.5" x14ac:dyDescent="0.4"/>
  <cols>
    <col min="1" max="1" width="4.125" style="9" customWidth="1"/>
    <col min="2" max="8" width="10.625" style="9" customWidth="1"/>
    <col min="9" max="9" width="4.125" style="9" customWidth="1"/>
    <col min="10" max="16384" width="9" style="9"/>
  </cols>
  <sheetData>
    <row r="1" spans="1:11" ht="22.5" customHeight="1" x14ac:dyDescent="0.4">
      <c r="H1" s="597"/>
      <c r="I1" s="597"/>
      <c r="J1" s="122" t="s">
        <v>648</v>
      </c>
      <c r="K1" s="122"/>
    </row>
    <row r="2" spans="1:11" ht="24.75" customHeight="1" x14ac:dyDescent="0.2">
      <c r="A2" s="598" t="s">
        <v>8</v>
      </c>
      <c r="B2" s="599"/>
      <c r="C2" s="599"/>
      <c r="D2" s="599"/>
      <c r="E2" s="599"/>
      <c r="F2" s="599"/>
      <c r="G2" s="599"/>
      <c r="H2" s="599"/>
      <c r="I2" s="600"/>
    </row>
    <row r="3" spans="1:11" ht="15" customHeight="1" x14ac:dyDescent="0.4">
      <c r="A3" s="10"/>
      <c r="B3" s="11"/>
      <c r="C3" s="11"/>
      <c r="D3" s="11"/>
      <c r="E3" s="11"/>
      <c r="F3" s="11"/>
      <c r="G3" s="11"/>
      <c r="H3" s="11"/>
      <c r="I3" s="12"/>
    </row>
    <row r="4" spans="1:11" ht="18" customHeight="1" x14ac:dyDescent="0.4">
      <c r="A4" s="13"/>
      <c r="I4" s="14"/>
    </row>
    <row r="5" spans="1:11" ht="18" customHeight="1" x14ac:dyDescent="0.4">
      <c r="A5" s="783" t="s">
        <v>7</v>
      </c>
      <c r="B5" s="534"/>
      <c r="C5" s="534"/>
      <c r="D5" s="534"/>
      <c r="E5" s="534"/>
      <c r="F5" s="534"/>
      <c r="G5" s="534"/>
      <c r="H5" s="534"/>
      <c r="I5" s="784"/>
    </row>
    <row r="6" spans="1:11" ht="18" customHeight="1" x14ac:dyDescent="0.4">
      <c r="A6" s="15"/>
      <c r="B6" s="16"/>
      <c r="C6" s="16"/>
      <c r="D6" s="16"/>
      <c r="E6" s="16"/>
      <c r="F6" s="16"/>
      <c r="G6" s="16"/>
      <c r="H6" s="16"/>
      <c r="I6" s="17"/>
    </row>
    <row r="7" spans="1:11" ht="18" customHeight="1" x14ac:dyDescent="0.4">
      <c r="A7" s="13"/>
      <c r="I7" s="14"/>
    </row>
    <row r="8" spans="1:11" ht="18" customHeight="1" x14ac:dyDescent="0.4">
      <c r="A8" s="13"/>
      <c r="I8" s="14"/>
    </row>
    <row r="9" spans="1:11" ht="18" customHeight="1" x14ac:dyDescent="0.4">
      <c r="A9" s="13"/>
      <c r="I9" s="14"/>
    </row>
    <row r="10" spans="1:11" ht="18" customHeight="1" x14ac:dyDescent="0.4">
      <c r="A10" s="13"/>
      <c r="I10" s="14"/>
    </row>
    <row r="11" spans="1:11" ht="18" customHeight="1" x14ac:dyDescent="0.4">
      <c r="A11" s="13"/>
      <c r="I11" s="14"/>
    </row>
    <row r="12" spans="1:11" ht="18" customHeight="1" x14ac:dyDescent="0.4">
      <c r="A12" s="13"/>
      <c r="I12" s="14"/>
    </row>
    <row r="13" spans="1:11" ht="18" customHeight="1" x14ac:dyDescent="0.4">
      <c r="A13" s="791" t="s">
        <v>6</v>
      </c>
      <c r="B13" s="595"/>
      <c r="C13" s="595"/>
      <c r="D13" s="595"/>
      <c r="E13" s="595"/>
      <c r="F13" s="595"/>
      <c r="G13" s="595"/>
      <c r="H13" s="595"/>
      <c r="I13" s="792"/>
    </row>
    <row r="14" spans="1:11" ht="18" customHeight="1" x14ac:dyDescent="0.4">
      <c r="A14" s="783" t="s">
        <v>5</v>
      </c>
      <c r="B14" s="534"/>
      <c r="C14" s="534"/>
      <c r="D14" s="534"/>
      <c r="E14" s="534"/>
      <c r="F14" s="534"/>
      <c r="G14" s="534"/>
      <c r="H14" s="534"/>
      <c r="I14" s="784"/>
    </row>
    <row r="15" spans="1:11" ht="6" customHeight="1" x14ac:dyDescent="0.4">
      <c r="A15" s="13"/>
      <c r="I15" s="14"/>
    </row>
    <row r="16" spans="1:11" ht="6" customHeight="1" x14ac:dyDescent="0.4">
      <c r="A16" s="13"/>
      <c r="I16" s="14"/>
    </row>
    <row r="17" spans="1:9" ht="6" customHeight="1" x14ac:dyDescent="0.4">
      <c r="A17" s="18"/>
      <c r="I17" s="14"/>
    </row>
    <row r="18" spans="1:9" ht="6" customHeight="1" x14ac:dyDescent="0.4">
      <c r="A18" s="18"/>
      <c r="I18" s="14"/>
    </row>
    <row r="19" spans="1:9" ht="18" customHeight="1" x14ac:dyDescent="0.4">
      <c r="A19" s="19"/>
      <c r="B19" s="9" t="s">
        <v>4</v>
      </c>
      <c r="I19" s="14"/>
    </row>
    <row r="20" spans="1:9" ht="18" customHeight="1" x14ac:dyDescent="0.4">
      <c r="A20" s="19"/>
      <c r="B20" s="9" t="s">
        <v>3</v>
      </c>
      <c r="I20" s="14"/>
    </row>
    <row r="21" spans="1:9" ht="18" customHeight="1" x14ac:dyDescent="0.4">
      <c r="A21" s="19"/>
      <c r="B21" s="9" t="s">
        <v>2</v>
      </c>
      <c r="I21" s="14"/>
    </row>
    <row r="22" spans="1:9" ht="18" customHeight="1" x14ac:dyDescent="0.4">
      <c r="A22" s="19"/>
      <c r="B22" s="9" t="s">
        <v>1</v>
      </c>
      <c r="I22" s="14"/>
    </row>
    <row r="23" spans="1:9" ht="18" customHeight="1" x14ac:dyDescent="0.4">
      <c r="A23" s="19"/>
      <c r="B23" s="9" t="s">
        <v>108</v>
      </c>
      <c r="I23" s="14"/>
    </row>
    <row r="24" spans="1:9" ht="18" customHeight="1" x14ac:dyDescent="0.4">
      <c r="A24" s="19"/>
      <c r="B24" s="9" t="s">
        <v>109</v>
      </c>
      <c r="I24" s="14"/>
    </row>
    <row r="25" spans="1:9" ht="18" customHeight="1" x14ac:dyDescent="0.4">
      <c r="A25" s="19"/>
      <c r="B25" s="9" t="s">
        <v>110</v>
      </c>
      <c r="I25" s="14"/>
    </row>
    <row r="26" spans="1:9" ht="18" customHeight="1" x14ac:dyDescent="0.4">
      <c r="A26" s="19"/>
      <c r="B26" s="9" t="s">
        <v>111</v>
      </c>
      <c r="I26" s="14"/>
    </row>
    <row r="27" spans="1:9" ht="18" customHeight="1" x14ac:dyDescent="0.4">
      <c r="A27" s="19"/>
      <c r="I27" s="14"/>
    </row>
    <row r="28" spans="1:9" ht="18" customHeight="1" x14ac:dyDescent="0.4">
      <c r="A28" s="19"/>
      <c r="I28" s="14"/>
    </row>
    <row r="29" spans="1:9" ht="18" customHeight="1" x14ac:dyDescent="0.4">
      <c r="A29" s="19"/>
      <c r="G29" s="537">
        <f>基本情報入力シート!C3</f>
        <v>0</v>
      </c>
      <c r="H29" s="537"/>
      <c r="I29" s="785"/>
    </row>
    <row r="30" spans="1:9" ht="18" customHeight="1" x14ac:dyDescent="0.4">
      <c r="A30" s="19"/>
      <c r="I30" s="14"/>
    </row>
    <row r="31" spans="1:9" ht="18" customHeight="1" x14ac:dyDescent="0.4">
      <c r="A31" s="19" t="s">
        <v>965</v>
      </c>
      <c r="I31" s="14"/>
    </row>
    <row r="32" spans="1:9" ht="18" customHeight="1" x14ac:dyDescent="0.4">
      <c r="A32" s="19"/>
      <c r="I32" s="14"/>
    </row>
    <row r="33" spans="1:9" ht="18" customHeight="1" x14ac:dyDescent="0.4">
      <c r="A33" s="19"/>
      <c r="I33" s="14"/>
    </row>
    <row r="34" spans="1:9" ht="41.25" customHeight="1" x14ac:dyDescent="0.4">
      <c r="A34" s="19"/>
      <c r="C34" s="20" t="s">
        <v>104</v>
      </c>
      <c r="D34" s="788">
        <f>基本情報入力シート!C6</f>
        <v>0</v>
      </c>
      <c r="E34" s="788"/>
      <c r="F34" s="788"/>
      <c r="G34" s="788"/>
      <c r="H34" s="788"/>
      <c r="I34" s="789"/>
    </row>
    <row r="35" spans="1:9" ht="18" customHeight="1" x14ac:dyDescent="0.4">
      <c r="A35" s="19"/>
      <c r="I35" s="14"/>
    </row>
    <row r="36" spans="1:9" ht="29.25" customHeight="1" x14ac:dyDescent="0.4">
      <c r="A36" s="19"/>
      <c r="C36" s="20" t="s">
        <v>105</v>
      </c>
      <c r="D36" s="529">
        <f>基本情報入力シート!C10</f>
        <v>0</v>
      </c>
      <c r="E36" s="529"/>
      <c r="F36" s="529"/>
      <c r="G36" s="529"/>
      <c r="H36" s="529"/>
      <c r="I36" s="790"/>
    </row>
    <row r="37" spans="1:9" ht="22.5" customHeight="1" x14ac:dyDescent="0.4">
      <c r="A37" s="19"/>
      <c r="I37" s="14"/>
    </row>
    <row r="38" spans="1:9" ht="37.5" customHeight="1" x14ac:dyDescent="0.4">
      <c r="A38" s="19"/>
      <c r="C38" s="20" t="s">
        <v>106</v>
      </c>
      <c r="D38" s="529" t="str">
        <f>CONCATENATE(基本情報入力シート!C13,"　",基本情報入力シート!C14)</f>
        <v>　</v>
      </c>
      <c r="E38" s="529"/>
      <c r="F38" s="529"/>
      <c r="G38" s="529"/>
      <c r="H38" s="21"/>
      <c r="I38" s="14"/>
    </row>
    <row r="39" spans="1:9" ht="18" customHeight="1" x14ac:dyDescent="0.4">
      <c r="A39" s="22"/>
      <c r="B39" s="23"/>
      <c r="C39" s="23"/>
      <c r="D39" s="23"/>
      <c r="E39" s="23"/>
      <c r="F39" s="23"/>
      <c r="G39" s="23"/>
      <c r="H39" s="23"/>
      <c r="I39" s="24"/>
    </row>
    <row r="40" spans="1:9" ht="18" customHeight="1" x14ac:dyDescent="0.4">
      <c r="A40" s="63" t="s">
        <v>163</v>
      </c>
    </row>
    <row r="41" spans="1:9" ht="18" customHeight="1" x14ac:dyDescent="0.4">
      <c r="A41" s="786" t="s">
        <v>112</v>
      </c>
      <c r="B41" s="787"/>
      <c r="C41" s="787"/>
      <c r="D41" s="787"/>
      <c r="E41" s="787"/>
      <c r="F41" s="787"/>
      <c r="G41" s="787"/>
      <c r="H41" s="787"/>
      <c r="I41" s="787"/>
    </row>
    <row r="42" spans="1:9" ht="18" customHeight="1" x14ac:dyDescent="0.4">
      <c r="A42" s="787"/>
      <c r="B42" s="787"/>
      <c r="C42" s="787"/>
      <c r="D42" s="787"/>
      <c r="E42" s="787"/>
      <c r="F42" s="787"/>
      <c r="G42" s="787"/>
      <c r="H42" s="787"/>
      <c r="I42" s="787"/>
    </row>
    <row r="43" spans="1:9" ht="18" customHeight="1" x14ac:dyDescent="0.4"/>
    <row r="44" spans="1:9" ht="18" customHeight="1" x14ac:dyDescent="0.4"/>
    <row r="45" spans="1:9" ht="18" customHeight="1" x14ac:dyDescent="0.4"/>
    <row r="46" spans="1:9" ht="18" customHeight="1" x14ac:dyDescent="0.4"/>
    <row r="47" spans="1:9" ht="18" customHeight="1" x14ac:dyDescent="0.4"/>
    <row r="48" spans="1:9" ht="18" customHeight="1" x14ac:dyDescent="0.4"/>
    <row r="49" ht="18" customHeight="1" x14ac:dyDescent="0.4"/>
  </sheetData>
  <mergeCells count="10">
    <mergeCell ref="A2:I2"/>
    <mergeCell ref="A5:I5"/>
    <mergeCell ref="G29:I29"/>
    <mergeCell ref="H1:I1"/>
    <mergeCell ref="A41:I42"/>
    <mergeCell ref="D34:I34"/>
    <mergeCell ref="D36:I36"/>
    <mergeCell ref="D38:G38"/>
    <mergeCell ref="A13:I13"/>
    <mergeCell ref="A14:I14"/>
  </mergeCells>
  <phoneticPr fontId="2"/>
  <hyperlinks>
    <hyperlink ref="J1:K1" location="チェックリスト!R30C3" display="チェックリストにもどる" xr:uid="{00000000-0004-0000-1400-000000000000}"/>
  </hyperlinks>
  <pageMargins left="0.70866141732283472" right="0.51181102362204722" top="0.74803149606299213" bottom="0.35433070866141736"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79"/>
  <sheetViews>
    <sheetView view="pageBreakPreview" topLeftCell="H1" zoomScale="73" zoomScaleNormal="41" zoomScaleSheetLayoutView="73" workbookViewId="0">
      <selection activeCell="H251" sqref="H251"/>
    </sheetView>
  </sheetViews>
  <sheetFormatPr defaultRowHeight="19.5" outlineLevelCol="1" x14ac:dyDescent="0.4"/>
  <cols>
    <col min="1" max="1" width="5.625" style="211" hidden="1" customWidth="1" outlineLevel="1"/>
    <col min="2" max="2" width="5.625" style="212" hidden="1" customWidth="1" outlineLevel="1"/>
    <col min="3" max="3" width="5.625" style="213" hidden="1" customWidth="1" outlineLevel="1"/>
    <col min="4" max="4" width="5.625" style="151" hidden="1" customWidth="1" outlineLevel="1"/>
    <col min="5" max="5" width="5.625" style="211" hidden="1" customWidth="1" outlineLevel="1"/>
    <col min="6" max="6" width="5.625" style="150" hidden="1" customWidth="1" outlineLevel="1"/>
    <col min="7" max="7" width="5.625" style="196" hidden="1" customWidth="1" outlineLevel="1"/>
    <col min="8" max="8" width="12.75" style="150" customWidth="1" collapsed="1"/>
    <col min="9" max="9" width="11.375" style="150" bestFit="1" customWidth="1"/>
    <col min="10" max="10" width="25.625" style="150" bestFit="1" customWidth="1"/>
    <col min="11" max="11" width="11.375" style="150" bestFit="1" customWidth="1"/>
    <col min="12" max="12" width="37.875" style="151" bestFit="1" customWidth="1"/>
    <col min="13" max="16384" width="9" style="151"/>
  </cols>
  <sheetData>
    <row r="1" spans="1:12" x14ac:dyDescent="0.4">
      <c r="A1" s="405" t="s">
        <v>732</v>
      </c>
      <c r="B1" s="405"/>
      <c r="C1" s="408" t="s">
        <v>733</v>
      </c>
      <c r="D1" s="408"/>
      <c r="E1" s="409" t="s">
        <v>734</v>
      </c>
      <c r="F1" s="410"/>
      <c r="G1" s="404" t="s">
        <v>735</v>
      </c>
      <c r="I1" s="405" t="s">
        <v>732</v>
      </c>
      <c r="J1" s="405"/>
      <c r="K1" s="406" t="s">
        <v>733</v>
      </c>
      <c r="L1" s="406"/>
    </row>
    <row r="2" spans="1:12" x14ac:dyDescent="0.4">
      <c r="A2" s="317" t="s">
        <v>736</v>
      </c>
      <c r="B2" s="152" t="s">
        <v>737</v>
      </c>
      <c r="C2" s="320" t="s">
        <v>738</v>
      </c>
      <c r="D2" s="153" t="s">
        <v>739</v>
      </c>
      <c r="E2" s="319" t="s">
        <v>740</v>
      </c>
      <c r="F2" s="319" t="s">
        <v>741</v>
      </c>
      <c r="G2" s="404"/>
      <c r="I2" s="317" t="s">
        <v>736</v>
      </c>
      <c r="J2" s="317" t="s">
        <v>742</v>
      </c>
      <c r="K2" s="318" t="s">
        <v>738</v>
      </c>
      <c r="L2" s="318" t="s">
        <v>739</v>
      </c>
    </row>
    <row r="3" spans="1:12" x14ac:dyDescent="0.4">
      <c r="A3" s="221" t="str">
        <f>IF(OR(B3&lt;&gt;"",C3&lt;&gt;""),I3,"")</f>
        <v/>
      </c>
      <c r="B3" s="155" t="str">
        <f>IF(OR(C3&lt;&gt;"",D3&lt;&gt;""),J3,"")</f>
        <v/>
      </c>
      <c r="C3" s="154" t="str">
        <f>IF(OR(D3&lt;&gt;"",E3&lt;&gt;""),K3,"")</f>
        <v/>
      </c>
      <c r="D3" s="155" t="str">
        <f>IF(OR(E3&lt;&gt;"",F3&lt;&gt;""),L3,"")</f>
        <v/>
      </c>
      <c r="E3" s="222" t="str">
        <f>IF(物品調書!F9="","","●")</f>
        <v/>
      </c>
      <c r="F3" s="222" t="str">
        <f>IF(物品調書!G9="","",物品調書!G9)</f>
        <v/>
      </c>
      <c r="G3" s="156" t="str">
        <f>IF(D3="","",MAX(G$1:G1)+1)</f>
        <v/>
      </c>
      <c r="H3" s="157"/>
      <c r="I3" s="158" t="s">
        <v>743</v>
      </c>
      <c r="J3" s="159" t="s">
        <v>172</v>
      </c>
      <c r="K3" s="160" t="s">
        <v>743</v>
      </c>
      <c r="L3" s="161" t="s">
        <v>744</v>
      </c>
    </row>
    <row r="4" spans="1:12" x14ac:dyDescent="0.4">
      <c r="A4" s="221" t="str">
        <f>IF(OR(B4&lt;&gt;"",C4&lt;&gt;""),I4,"")</f>
        <v/>
      </c>
      <c r="B4" s="155" t="str">
        <f t="shared" ref="A4:D19" si="0">IF(OR(C4&lt;&gt;"",D4&lt;&gt;""),J4,"")</f>
        <v/>
      </c>
      <c r="C4" s="154" t="str">
        <f t="shared" si="0"/>
        <v/>
      </c>
      <c r="D4" s="155" t="str">
        <f t="shared" si="0"/>
        <v/>
      </c>
      <c r="E4" s="222" t="str">
        <f>IF(物品調書!F10="","","●")</f>
        <v/>
      </c>
      <c r="F4" s="222" t="str">
        <f>IF(物品調書!G10="","",物品調書!G10)</f>
        <v/>
      </c>
      <c r="G4" s="156" t="str">
        <f>IF(D4="","",MAX(G$1:G3)+1)</f>
        <v/>
      </c>
      <c r="H4" s="157"/>
      <c r="I4" s="158" t="s">
        <v>743</v>
      </c>
      <c r="J4" s="159" t="s">
        <v>172</v>
      </c>
      <c r="K4" s="160" t="s">
        <v>729</v>
      </c>
      <c r="L4" s="161" t="s">
        <v>745</v>
      </c>
    </row>
    <row r="5" spans="1:12" x14ac:dyDescent="0.4">
      <c r="A5" s="154" t="str">
        <f t="shared" si="0"/>
        <v/>
      </c>
      <c r="B5" s="155" t="str">
        <f t="shared" si="0"/>
        <v/>
      </c>
      <c r="C5" s="154" t="str">
        <f t="shared" si="0"/>
        <v/>
      </c>
      <c r="D5" s="155" t="str">
        <f t="shared" si="0"/>
        <v/>
      </c>
      <c r="E5" s="222" t="str">
        <f>IF(物品調書!F11="","","●")</f>
        <v/>
      </c>
      <c r="F5" s="222" t="str">
        <f>IF(物品調書!G11="","",物品調書!G11)</f>
        <v/>
      </c>
      <c r="G5" s="156" t="str">
        <f>IF(D5="","",MAX(G$1:G4)+1)</f>
        <v/>
      </c>
      <c r="H5" s="157"/>
      <c r="I5" s="158" t="s">
        <v>743</v>
      </c>
      <c r="J5" s="159" t="s">
        <v>172</v>
      </c>
      <c r="K5" s="160" t="s">
        <v>730</v>
      </c>
      <c r="L5" s="161" t="s">
        <v>746</v>
      </c>
    </row>
    <row r="6" spans="1:12" x14ac:dyDescent="0.4">
      <c r="A6" s="154" t="str">
        <f t="shared" si="0"/>
        <v/>
      </c>
      <c r="B6" s="155" t="str">
        <f t="shared" si="0"/>
        <v/>
      </c>
      <c r="C6" s="154" t="str">
        <f t="shared" si="0"/>
        <v/>
      </c>
      <c r="D6" s="155" t="str">
        <f t="shared" si="0"/>
        <v/>
      </c>
      <c r="E6" s="222" t="str">
        <f>IF(物品調書!F12="","","●")</f>
        <v/>
      </c>
      <c r="F6" s="222" t="str">
        <f>IF(物品調書!G12="","",物品調書!G12)</f>
        <v/>
      </c>
      <c r="G6" s="156" t="str">
        <f>IF(D6="","",MAX(G$1:G5)+1)</f>
        <v/>
      </c>
      <c r="H6" s="157"/>
      <c r="I6" s="158" t="s">
        <v>743</v>
      </c>
      <c r="J6" s="159" t="s">
        <v>172</v>
      </c>
      <c r="K6" s="160" t="s">
        <v>747</v>
      </c>
      <c r="L6" s="161" t="s">
        <v>748</v>
      </c>
    </row>
    <row r="7" spans="1:12" x14ac:dyDescent="0.4">
      <c r="A7" s="154" t="str">
        <f t="shared" si="0"/>
        <v/>
      </c>
      <c r="B7" s="155" t="str">
        <f t="shared" si="0"/>
        <v/>
      </c>
      <c r="C7" s="154" t="str">
        <f t="shared" si="0"/>
        <v/>
      </c>
      <c r="D7" s="155" t="str">
        <f t="shared" si="0"/>
        <v/>
      </c>
      <c r="E7" s="222" t="str">
        <f>IF(物品調書!F13="","","●")</f>
        <v/>
      </c>
      <c r="F7" s="222" t="str">
        <f>IF(物品調書!G13="","",物品調書!G13)</f>
        <v/>
      </c>
      <c r="G7" s="156" t="str">
        <f>IF(D7="","",MAX(G$1:G6)+1)</f>
        <v/>
      </c>
      <c r="H7" s="157"/>
      <c r="I7" s="158" t="s">
        <v>743</v>
      </c>
      <c r="J7" s="159" t="s">
        <v>172</v>
      </c>
      <c r="K7" s="160" t="s">
        <v>731</v>
      </c>
      <c r="L7" s="161" t="s">
        <v>749</v>
      </c>
    </row>
    <row r="8" spans="1:12" x14ac:dyDescent="0.4">
      <c r="A8" s="154" t="str">
        <f t="shared" si="0"/>
        <v/>
      </c>
      <c r="B8" s="155" t="str">
        <f t="shared" si="0"/>
        <v/>
      </c>
      <c r="C8" s="154" t="str">
        <f t="shared" si="0"/>
        <v/>
      </c>
      <c r="D8" s="155" t="str">
        <f t="shared" si="0"/>
        <v/>
      </c>
      <c r="E8" s="222" t="str">
        <f>IF(物品調書!F14="","","●")</f>
        <v/>
      </c>
      <c r="F8" s="222" t="str">
        <f>IF(物品調書!G14="","",物品調書!G14)</f>
        <v/>
      </c>
      <c r="G8" s="156" t="str">
        <f>IF(D8="","",MAX(G$1:G7)+1)</f>
        <v/>
      </c>
      <c r="H8" s="157"/>
      <c r="I8" s="158" t="s">
        <v>743</v>
      </c>
      <c r="J8" s="159" t="s">
        <v>172</v>
      </c>
      <c r="K8" s="160" t="s">
        <v>750</v>
      </c>
      <c r="L8" s="161" t="s">
        <v>751</v>
      </c>
    </row>
    <row r="9" spans="1:12" ht="20.25" thickBot="1" x14ac:dyDescent="0.45">
      <c r="A9" s="154" t="str">
        <f t="shared" si="0"/>
        <v/>
      </c>
      <c r="B9" s="155" t="str">
        <f t="shared" si="0"/>
        <v/>
      </c>
      <c r="C9" s="154" t="str">
        <f t="shared" si="0"/>
        <v/>
      </c>
      <c r="D9" s="155" t="str">
        <f t="shared" si="0"/>
        <v/>
      </c>
      <c r="E9" s="222" t="str">
        <f>IF(物品調書!F15="","","●")</f>
        <v/>
      </c>
      <c r="F9" s="222" t="str">
        <f>IF(物品調書!G15="","",物品調書!G15)</f>
        <v/>
      </c>
      <c r="G9" s="156" t="str">
        <f>IF(D9="","",MAX(G$1:G8)+1)</f>
        <v/>
      </c>
      <c r="H9" s="157"/>
      <c r="I9" s="162" t="s">
        <v>743</v>
      </c>
      <c r="J9" s="163" t="s">
        <v>172</v>
      </c>
      <c r="K9" s="164" t="s">
        <v>752</v>
      </c>
      <c r="L9" s="165" t="s">
        <v>753</v>
      </c>
    </row>
    <row r="10" spans="1:12" ht="20.25" thickTop="1" x14ac:dyDescent="0.4">
      <c r="A10" s="154" t="str">
        <f t="shared" si="0"/>
        <v/>
      </c>
      <c r="B10" s="155" t="str">
        <f t="shared" si="0"/>
        <v/>
      </c>
      <c r="C10" s="154" t="str">
        <f t="shared" si="0"/>
        <v/>
      </c>
      <c r="D10" s="155" t="str">
        <f t="shared" si="0"/>
        <v/>
      </c>
      <c r="E10" s="222" t="str">
        <f>IF(物品調書!F16="","","●")</f>
        <v/>
      </c>
      <c r="F10" s="222" t="str">
        <f>IF(物品調書!G16="","",物品調書!G16)</f>
        <v/>
      </c>
      <c r="G10" s="156" t="str">
        <f>IF(D10="","",MAX(G$1:G9)+1)</f>
        <v/>
      </c>
      <c r="H10" s="157"/>
      <c r="I10" s="166" t="s">
        <v>754</v>
      </c>
      <c r="J10" s="167" t="s">
        <v>187</v>
      </c>
      <c r="K10" s="166" t="s">
        <v>743</v>
      </c>
      <c r="L10" s="168" t="s">
        <v>755</v>
      </c>
    </row>
    <row r="11" spans="1:12" x14ac:dyDescent="0.4">
      <c r="A11" s="154" t="str">
        <f t="shared" si="0"/>
        <v/>
      </c>
      <c r="B11" s="155" t="str">
        <f t="shared" si="0"/>
        <v/>
      </c>
      <c r="C11" s="154" t="str">
        <f t="shared" si="0"/>
        <v/>
      </c>
      <c r="D11" s="155" t="str">
        <f t="shared" si="0"/>
        <v/>
      </c>
      <c r="E11" s="222" t="str">
        <f>IF(物品調書!F17="","","●")</f>
        <v/>
      </c>
      <c r="F11" s="222" t="str">
        <f>IF(物品調書!G17="","",物品調書!G17)</f>
        <v/>
      </c>
      <c r="G11" s="156" t="str">
        <f>IF(D11="","",MAX(G$1:G10)+1)</f>
        <v/>
      </c>
      <c r="H11" s="157"/>
      <c r="I11" s="160" t="s">
        <v>754</v>
      </c>
      <c r="J11" s="169" t="s">
        <v>187</v>
      </c>
      <c r="K11" s="160" t="s">
        <v>729</v>
      </c>
      <c r="L11" s="161" t="s">
        <v>756</v>
      </c>
    </row>
    <row r="12" spans="1:12" x14ac:dyDescent="0.4">
      <c r="A12" s="154" t="str">
        <f t="shared" si="0"/>
        <v/>
      </c>
      <c r="B12" s="155" t="str">
        <f t="shared" si="0"/>
        <v/>
      </c>
      <c r="C12" s="154" t="str">
        <f t="shared" si="0"/>
        <v/>
      </c>
      <c r="D12" s="155" t="str">
        <f t="shared" si="0"/>
        <v/>
      </c>
      <c r="E12" s="222" t="str">
        <f>IF(物品調書!F18="","","●")</f>
        <v/>
      </c>
      <c r="F12" s="222" t="str">
        <f>IF(物品調書!G18="","",物品調書!G18)</f>
        <v/>
      </c>
      <c r="G12" s="156" t="str">
        <f>IF(D12="","",MAX(G$1:G11)+1)</f>
        <v/>
      </c>
      <c r="H12" s="157"/>
      <c r="I12" s="160" t="s">
        <v>754</v>
      </c>
      <c r="J12" s="169" t="s">
        <v>187</v>
      </c>
      <c r="K12" s="160" t="s">
        <v>730</v>
      </c>
      <c r="L12" s="161" t="s">
        <v>757</v>
      </c>
    </row>
    <row r="13" spans="1:12" x14ac:dyDescent="0.4">
      <c r="A13" s="154" t="str">
        <f t="shared" si="0"/>
        <v/>
      </c>
      <c r="B13" s="155" t="str">
        <f t="shared" si="0"/>
        <v/>
      </c>
      <c r="C13" s="154" t="str">
        <f t="shared" si="0"/>
        <v/>
      </c>
      <c r="D13" s="155" t="str">
        <f t="shared" si="0"/>
        <v/>
      </c>
      <c r="E13" s="222" t="str">
        <f>IF(物品調書!F19="","","●")</f>
        <v/>
      </c>
      <c r="F13" s="222" t="str">
        <f>IF(物品調書!G19="","",物品調書!G19)</f>
        <v/>
      </c>
      <c r="G13" s="156" t="str">
        <f>IF(D13="","",MAX(G$1:G12)+1)</f>
        <v/>
      </c>
      <c r="H13" s="157"/>
      <c r="I13" s="160" t="s">
        <v>754</v>
      </c>
      <c r="J13" s="169" t="s">
        <v>187</v>
      </c>
      <c r="K13" s="160" t="s">
        <v>747</v>
      </c>
      <c r="L13" s="161" t="s">
        <v>758</v>
      </c>
    </row>
    <row r="14" spans="1:12" x14ac:dyDescent="0.4">
      <c r="A14" s="154" t="str">
        <f t="shared" si="0"/>
        <v/>
      </c>
      <c r="B14" s="155" t="str">
        <f t="shared" si="0"/>
        <v/>
      </c>
      <c r="C14" s="154" t="str">
        <f t="shared" si="0"/>
        <v/>
      </c>
      <c r="D14" s="155" t="str">
        <f t="shared" si="0"/>
        <v/>
      </c>
      <c r="E14" s="222" t="str">
        <f>IF(物品調書!F20="","","●")</f>
        <v/>
      </c>
      <c r="F14" s="222" t="str">
        <f>IF(物品調書!G20="","",物品調書!G20)</f>
        <v/>
      </c>
      <c r="G14" s="156" t="str">
        <f>IF(D14="","",MAX(G$1:G13)+1)</f>
        <v/>
      </c>
      <c r="H14" s="157"/>
      <c r="I14" s="160" t="s">
        <v>754</v>
      </c>
      <c r="J14" s="169" t="s">
        <v>187</v>
      </c>
      <c r="K14" s="160" t="s">
        <v>731</v>
      </c>
      <c r="L14" s="161" t="s">
        <v>759</v>
      </c>
    </row>
    <row r="15" spans="1:12" x14ac:dyDescent="0.4">
      <c r="A15" s="154" t="str">
        <f t="shared" si="0"/>
        <v/>
      </c>
      <c r="B15" s="155" t="str">
        <f t="shared" si="0"/>
        <v/>
      </c>
      <c r="C15" s="154" t="str">
        <f t="shared" si="0"/>
        <v/>
      </c>
      <c r="D15" s="155" t="str">
        <f t="shared" si="0"/>
        <v/>
      </c>
      <c r="E15" s="222" t="str">
        <f>IF(物品調書!F21="","","●")</f>
        <v/>
      </c>
      <c r="F15" s="222" t="str">
        <f>IF(物品調書!G21="","",物品調書!G21)</f>
        <v/>
      </c>
      <c r="G15" s="156" t="str">
        <f>IF(D15="","",MAX(G$1:G14)+1)</f>
        <v/>
      </c>
      <c r="H15" s="157"/>
      <c r="I15" s="160" t="s">
        <v>754</v>
      </c>
      <c r="J15" s="169" t="s">
        <v>187</v>
      </c>
      <c r="K15" s="160" t="s">
        <v>750</v>
      </c>
      <c r="L15" s="161" t="s">
        <v>760</v>
      </c>
    </row>
    <row r="16" spans="1:12" ht="20.25" thickBot="1" x14ac:dyDescent="0.45">
      <c r="A16" s="154" t="str">
        <f t="shared" si="0"/>
        <v/>
      </c>
      <c r="B16" s="155" t="str">
        <f t="shared" si="0"/>
        <v/>
      </c>
      <c r="C16" s="154" t="str">
        <f t="shared" si="0"/>
        <v/>
      </c>
      <c r="D16" s="155" t="str">
        <f t="shared" si="0"/>
        <v/>
      </c>
      <c r="E16" s="222" t="str">
        <f>IF(物品調書!F22="","","●")</f>
        <v/>
      </c>
      <c r="F16" s="222" t="str">
        <f>IF(物品調書!G22="","",物品調書!G22)</f>
        <v/>
      </c>
      <c r="G16" s="156" t="str">
        <f>IF(D16="","",MAX(G$1:G15)+1)</f>
        <v/>
      </c>
      <c r="H16" s="157"/>
      <c r="I16" s="164" t="s">
        <v>754</v>
      </c>
      <c r="J16" s="170" t="s">
        <v>187</v>
      </c>
      <c r="K16" s="164" t="s">
        <v>752</v>
      </c>
      <c r="L16" s="165" t="s">
        <v>753</v>
      </c>
    </row>
    <row r="17" spans="1:12" ht="20.25" customHeight="1" thickTop="1" x14ac:dyDescent="0.4">
      <c r="A17" s="154" t="str">
        <f t="shared" si="0"/>
        <v/>
      </c>
      <c r="B17" s="155" t="str">
        <f t="shared" si="0"/>
        <v/>
      </c>
      <c r="C17" s="154" t="str">
        <f t="shared" si="0"/>
        <v/>
      </c>
      <c r="D17" s="155" t="str">
        <f t="shared" si="0"/>
        <v/>
      </c>
      <c r="E17" s="222" t="str">
        <f>IF(物品調書!F23="","","●")</f>
        <v/>
      </c>
      <c r="F17" s="222" t="str">
        <f>IF(物品調書!G23="","",物品調書!G23)</f>
        <v/>
      </c>
      <c r="G17" s="156" t="str">
        <f>IF(D17="","",MAX(G$1:G16)+1)</f>
        <v/>
      </c>
      <c r="H17" s="157"/>
      <c r="I17" s="166" t="s">
        <v>761</v>
      </c>
      <c r="J17" s="171" t="s">
        <v>762</v>
      </c>
      <c r="K17" s="166" t="s">
        <v>743</v>
      </c>
      <c r="L17" s="168" t="s">
        <v>763</v>
      </c>
    </row>
    <row r="18" spans="1:12" x14ac:dyDescent="0.4">
      <c r="A18" s="154" t="str">
        <f t="shared" si="0"/>
        <v/>
      </c>
      <c r="B18" s="155" t="str">
        <f t="shared" si="0"/>
        <v/>
      </c>
      <c r="C18" s="154" t="str">
        <f t="shared" si="0"/>
        <v/>
      </c>
      <c r="D18" s="155" t="str">
        <f t="shared" si="0"/>
        <v/>
      </c>
      <c r="E18" s="222" t="str">
        <f>IF(物品調書!F24="","","●")</f>
        <v/>
      </c>
      <c r="F18" s="222" t="str">
        <f>IF(物品調書!G24="","",物品調書!G24)</f>
        <v/>
      </c>
      <c r="G18" s="156" t="str">
        <f>IF(D18="","",MAX(G$1:G17)+1)</f>
        <v/>
      </c>
      <c r="H18" s="157"/>
      <c r="I18" s="160" t="s">
        <v>761</v>
      </c>
      <c r="J18" s="172" t="s">
        <v>762</v>
      </c>
      <c r="K18" s="160" t="s">
        <v>729</v>
      </c>
      <c r="L18" s="161" t="s">
        <v>764</v>
      </c>
    </row>
    <row r="19" spans="1:12" x14ac:dyDescent="0.4">
      <c r="A19" s="154" t="str">
        <f t="shared" si="0"/>
        <v/>
      </c>
      <c r="B19" s="155" t="str">
        <f t="shared" si="0"/>
        <v/>
      </c>
      <c r="C19" s="154" t="str">
        <f t="shared" si="0"/>
        <v/>
      </c>
      <c r="D19" s="155" t="str">
        <f t="shared" si="0"/>
        <v/>
      </c>
      <c r="E19" s="222" t="str">
        <f>IF(物品調書!F25="","","●")</f>
        <v/>
      </c>
      <c r="F19" s="222" t="str">
        <f>IF(物品調書!G25="","",物品調書!G25)</f>
        <v/>
      </c>
      <c r="G19" s="156" t="str">
        <f>IF(D19="","",MAX(G$1:G18)+1)</f>
        <v/>
      </c>
      <c r="H19" s="157"/>
      <c r="I19" s="160" t="s">
        <v>761</v>
      </c>
      <c r="J19" s="172" t="s">
        <v>762</v>
      </c>
      <c r="K19" s="160" t="s">
        <v>730</v>
      </c>
      <c r="L19" s="161" t="s">
        <v>765</v>
      </c>
    </row>
    <row r="20" spans="1:12" x14ac:dyDescent="0.4">
      <c r="A20" s="154" t="str">
        <f t="shared" ref="A20:D35" si="1">IF(OR(B20&lt;&gt;"",C20&lt;&gt;""),I20,"")</f>
        <v/>
      </c>
      <c r="B20" s="155" t="str">
        <f t="shared" si="1"/>
        <v/>
      </c>
      <c r="C20" s="154" t="str">
        <f t="shared" si="1"/>
        <v/>
      </c>
      <c r="D20" s="155" t="str">
        <f t="shared" si="1"/>
        <v/>
      </c>
      <c r="E20" s="222" t="str">
        <f>IF(物品調書!F26="","","●")</f>
        <v/>
      </c>
      <c r="F20" s="222" t="str">
        <f>IF(物品調書!G26="","",物品調書!G26)</f>
        <v/>
      </c>
      <c r="G20" s="156" t="str">
        <f>IF(D20="","",MAX(G$1:G19)+1)</f>
        <v/>
      </c>
      <c r="H20" s="157"/>
      <c r="I20" s="160" t="s">
        <v>761</v>
      </c>
      <c r="J20" s="172" t="s">
        <v>762</v>
      </c>
      <c r="K20" s="160" t="s">
        <v>747</v>
      </c>
      <c r="L20" s="161" t="s">
        <v>766</v>
      </c>
    </row>
    <row r="21" spans="1:12" ht="20.25" thickBot="1" x14ac:dyDescent="0.45">
      <c r="A21" s="154" t="str">
        <f t="shared" si="1"/>
        <v/>
      </c>
      <c r="B21" s="155" t="str">
        <f t="shared" si="1"/>
        <v/>
      </c>
      <c r="C21" s="154" t="str">
        <f t="shared" si="1"/>
        <v/>
      </c>
      <c r="D21" s="155" t="str">
        <f t="shared" si="1"/>
        <v/>
      </c>
      <c r="E21" s="222" t="str">
        <f>IF(物品調書!F27="","","●")</f>
        <v/>
      </c>
      <c r="F21" s="222" t="str">
        <f>IF(物品調書!G27="","",物品調書!G27)</f>
        <v/>
      </c>
      <c r="G21" s="156" t="str">
        <f>IF(D21="","",MAX(G$1:G20)+1)</f>
        <v/>
      </c>
      <c r="H21" s="157"/>
      <c r="I21" s="164" t="s">
        <v>761</v>
      </c>
      <c r="J21" s="173" t="s">
        <v>762</v>
      </c>
      <c r="K21" s="174" t="s">
        <v>752</v>
      </c>
      <c r="L21" s="175" t="s">
        <v>753</v>
      </c>
    </row>
    <row r="22" spans="1:12" ht="20.25" thickTop="1" x14ac:dyDescent="0.4">
      <c r="A22" s="154" t="str">
        <f t="shared" si="1"/>
        <v/>
      </c>
      <c r="B22" s="155" t="str">
        <f t="shared" si="1"/>
        <v/>
      </c>
      <c r="C22" s="154" t="str">
        <f t="shared" si="1"/>
        <v/>
      </c>
      <c r="D22" s="155" t="str">
        <f t="shared" si="1"/>
        <v/>
      </c>
      <c r="E22" s="222" t="str">
        <f>IF(物品調書!F28="","","●")</f>
        <v/>
      </c>
      <c r="F22" s="222" t="str">
        <f>IF(物品調書!G28="","",物品調書!G28)</f>
        <v/>
      </c>
      <c r="G22" s="156" t="str">
        <f>IF(D22="","",MAX(G$1:G21)+1)</f>
        <v/>
      </c>
      <c r="H22" s="157"/>
      <c r="I22" s="166" t="s">
        <v>767</v>
      </c>
      <c r="J22" s="176" t="s">
        <v>204</v>
      </c>
      <c r="K22" s="177" t="s">
        <v>743</v>
      </c>
      <c r="L22" s="178" t="s">
        <v>768</v>
      </c>
    </row>
    <row r="23" spans="1:12" x14ac:dyDescent="0.4">
      <c r="A23" s="154" t="str">
        <f t="shared" si="1"/>
        <v/>
      </c>
      <c r="B23" s="155" t="str">
        <f t="shared" si="1"/>
        <v/>
      </c>
      <c r="C23" s="154" t="str">
        <f t="shared" si="1"/>
        <v/>
      </c>
      <c r="D23" s="155" t="str">
        <f t="shared" si="1"/>
        <v/>
      </c>
      <c r="E23" s="222" t="str">
        <f>IF(物品調書!F29="","","●")</f>
        <v/>
      </c>
      <c r="F23" s="222" t="str">
        <f>IF(物品調書!G29="","",物品調書!G29)</f>
        <v/>
      </c>
      <c r="G23" s="156" t="str">
        <f>IF(D23="","",MAX(G$1:G22)+1)</f>
        <v/>
      </c>
      <c r="H23" s="157"/>
      <c r="I23" s="160" t="s">
        <v>767</v>
      </c>
      <c r="J23" s="169" t="s">
        <v>204</v>
      </c>
      <c r="K23" s="160" t="s">
        <v>729</v>
      </c>
      <c r="L23" s="161" t="s">
        <v>769</v>
      </c>
    </row>
    <row r="24" spans="1:12" x14ac:dyDescent="0.4">
      <c r="A24" s="154" t="str">
        <f t="shared" si="1"/>
        <v/>
      </c>
      <c r="B24" s="155" t="str">
        <f t="shared" si="1"/>
        <v/>
      </c>
      <c r="C24" s="154" t="str">
        <f t="shared" si="1"/>
        <v/>
      </c>
      <c r="D24" s="155" t="str">
        <f t="shared" si="1"/>
        <v/>
      </c>
      <c r="E24" s="222" t="str">
        <f>IF(物品調書!F30="","","●")</f>
        <v/>
      </c>
      <c r="F24" s="222" t="str">
        <f>IF(物品調書!G30="","",物品調書!G30)</f>
        <v/>
      </c>
      <c r="G24" s="156" t="str">
        <f>IF(D24="","",MAX(G$1:G23)+1)</f>
        <v/>
      </c>
      <c r="H24" s="157"/>
      <c r="I24" s="160" t="s">
        <v>767</v>
      </c>
      <c r="J24" s="169" t="s">
        <v>204</v>
      </c>
      <c r="K24" s="160" t="s">
        <v>730</v>
      </c>
      <c r="L24" s="161" t="s">
        <v>770</v>
      </c>
    </row>
    <row r="25" spans="1:12" x14ac:dyDescent="0.4">
      <c r="A25" s="154" t="str">
        <f t="shared" si="1"/>
        <v/>
      </c>
      <c r="B25" s="155" t="str">
        <f t="shared" si="1"/>
        <v/>
      </c>
      <c r="C25" s="154" t="str">
        <f t="shared" si="1"/>
        <v/>
      </c>
      <c r="D25" s="155" t="str">
        <f t="shared" si="1"/>
        <v/>
      </c>
      <c r="E25" s="222" t="str">
        <f>IF(物品調書!F31="","","●")</f>
        <v/>
      </c>
      <c r="F25" s="222" t="str">
        <f>IF(物品調書!G31="","",物品調書!G31)</f>
        <v/>
      </c>
      <c r="G25" s="156" t="str">
        <f>IF(D25="","",MAX(G$1:G24)+1)</f>
        <v/>
      </c>
      <c r="H25" s="157"/>
      <c r="I25" s="160" t="s">
        <v>767</v>
      </c>
      <c r="J25" s="169" t="s">
        <v>204</v>
      </c>
      <c r="K25" s="160" t="s">
        <v>747</v>
      </c>
      <c r="L25" s="161" t="s">
        <v>771</v>
      </c>
    </row>
    <row r="26" spans="1:12" x14ac:dyDescent="0.4">
      <c r="A26" s="154" t="str">
        <f t="shared" si="1"/>
        <v/>
      </c>
      <c r="B26" s="155" t="str">
        <f t="shared" si="1"/>
        <v/>
      </c>
      <c r="C26" s="154" t="str">
        <f t="shared" si="1"/>
        <v/>
      </c>
      <c r="D26" s="155" t="str">
        <f t="shared" si="1"/>
        <v/>
      </c>
      <c r="E26" s="222" t="str">
        <f>IF(物品調書!F32="","","●")</f>
        <v/>
      </c>
      <c r="F26" s="222" t="str">
        <f>IF(物品調書!G32="","",物品調書!G32)</f>
        <v/>
      </c>
      <c r="G26" s="156" t="str">
        <f>IF(D26="","",MAX(G$1:G25)+1)</f>
        <v/>
      </c>
      <c r="H26" s="157"/>
      <c r="I26" s="160" t="s">
        <v>767</v>
      </c>
      <c r="J26" s="169" t="s">
        <v>204</v>
      </c>
      <c r="K26" s="160" t="s">
        <v>731</v>
      </c>
      <c r="L26" s="161" t="s">
        <v>772</v>
      </c>
    </row>
    <row r="27" spans="1:12" x14ac:dyDescent="0.4">
      <c r="A27" s="154" t="str">
        <f t="shared" si="1"/>
        <v/>
      </c>
      <c r="B27" s="155" t="str">
        <f t="shared" si="1"/>
        <v/>
      </c>
      <c r="C27" s="154" t="str">
        <f t="shared" si="1"/>
        <v/>
      </c>
      <c r="D27" s="155" t="str">
        <f t="shared" si="1"/>
        <v/>
      </c>
      <c r="E27" s="222" t="str">
        <f>IF(物品調書!F33="","","●")</f>
        <v/>
      </c>
      <c r="F27" s="222" t="str">
        <f>IF(物品調書!G33="","",物品調書!G33)</f>
        <v/>
      </c>
      <c r="G27" s="156" t="str">
        <f>IF(D27="","",MAX(G$1:G26)+1)</f>
        <v/>
      </c>
      <c r="H27" s="157"/>
      <c r="I27" s="160" t="s">
        <v>767</v>
      </c>
      <c r="J27" s="169" t="s">
        <v>204</v>
      </c>
      <c r="K27" s="160" t="s">
        <v>750</v>
      </c>
      <c r="L27" s="161" t="s">
        <v>773</v>
      </c>
    </row>
    <row r="28" spans="1:12" x14ac:dyDescent="0.4">
      <c r="A28" s="154" t="str">
        <f t="shared" si="1"/>
        <v/>
      </c>
      <c r="B28" s="155" t="str">
        <f t="shared" si="1"/>
        <v/>
      </c>
      <c r="C28" s="154" t="str">
        <f t="shared" si="1"/>
        <v/>
      </c>
      <c r="D28" s="155" t="str">
        <f t="shared" si="1"/>
        <v/>
      </c>
      <c r="E28" s="222" t="str">
        <f>IF(物品調書!F34="","","●")</f>
        <v/>
      </c>
      <c r="F28" s="222" t="str">
        <f>IF(物品調書!G34="","",物品調書!G34)</f>
        <v/>
      </c>
      <c r="G28" s="156" t="str">
        <f>IF(D28="","",MAX(G$1:G27)+1)</f>
        <v/>
      </c>
      <c r="H28" s="157"/>
      <c r="I28" s="160" t="s">
        <v>767</v>
      </c>
      <c r="J28" s="169" t="s">
        <v>204</v>
      </c>
      <c r="K28" s="160" t="s">
        <v>774</v>
      </c>
      <c r="L28" s="161" t="s">
        <v>775</v>
      </c>
    </row>
    <row r="29" spans="1:12" x14ac:dyDescent="0.4">
      <c r="A29" s="154" t="str">
        <f t="shared" si="1"/>
        <v/>
      </c>
      <c r="B29" s="155" t="str">
        <f t="shared" si="1"/>
        <v/>
      </c>
      <c r="C29" s="154" t="str">
        <f t="shared" si="1"/>
        <v/>
      </c>
      <c r="D29" s="155" t="str">
        <f t="shared" si="1"/>
        <v/>
      </c>
      <c r="E29" s="222" t="str">
        <f>IF(物品調書!F35="","","●")</f>
        <v/>
      </c>
      <c r="F29" s="222" t="str">
        <f>IF(物品調書!G35="","",物品調書!G35)</f>
        <v/>
      </c>
      <c r="G29" s="156" t="str">
        <f>IF(D29="","",MAX(G$1:G28)+1)</f>
        <v/>
      </c>
      <c r="H29" s="157"/>
      <c r="I29" s="160" t="s">
        <v>767</v>
      </c>
      <c r="J29" s="169" t="s">
        <v>204</v>
      </c>
      <c r="K29" s="160" t="s">
        <v>776</v>
      </c>
      <c r="L29" s="161" t="s">
        <v>777</v>
      </c>
    </row>
    <row r="30" spans="1:12" ht="20.25" thickBot="1" x14ac:dyDescent="0.45">
      <c r="A30" s="154" t="str">
        <f t="shared" si="1"/>
        <v/>
      </c>
      <c r="B30" s="155" t="str">
        <f t="shared" si="1"/>
        <v/>
      </c>
      <c r="C30" s="154" t="str">
        <f t="shared" si="1"/>
        <v/>
      </c>
      <c r="D30" s="155" t="str">
        <f t="shared" si="1"/>
        <v/>
      </c>
      <c r="E30" s="222" t="str">
        <f>IF(物品調書!F36="","","●")</f>
        <v/>
      </c>
      <c r="F30" s="222" t="str">
        <f>IF(物品調書!G36="","",物品調書!G36)</f>
        <v/>
      </c>
      <c r="G30" s="156" t="str">
        <f>IF(D30="","",MAX(G$1:G29)+1)</f>
        <v/>
      </c>
      <c r="H30" s="157"/>
      <c r="I30" s="164" t="s">
        <v>767</v>
      </c>
      <c r="J30" s="170" t="s">
        <v>204</v>
      </c>
      <c r="K30" s="164" t="s">
        <v>752</v>
      </c>
      <c r="L30" s="165" t="s">
        <v>753</v>
      </c>
    </row>
    <row r="31" spans="1:12" ht="20.25" thickTop="1" x14ac:dyDescent="0.4">
      <c r="A31" s="154" t="str">
        <f t="shared" si="1"/>
        <v/>
      </c>
      <c r="B31" s="155" t="str">
        <f t="shared" si="1"/>
        <v/>
      </c>
      <c r="C31" s="154" t="str">
        <f t="shared" si="1"/>
        <v/>
      </c>
      <c r="D31" s="155" t="str">
        <f t="shared" si="1"/>
        <v/>
      </c>
      <c r="E31" s="222" t="str">
        <f>IF(物品調書!F37="","","●")</f>
        <v/>
      </c>
      <c r="F31" s="222" t="str">
        <f>IF(物品調書!G37="","",物品調書!G37)</f>
        <v/>
      </c>
      <c r="G31" s="156" t="str">
        <f>IF(D31="","",MAX(G$1:G30)+1)</f>
        <v/>
      </c>
      <c r="H31" s="157"/>
      <c r="I31" s="166" t="s">
        <v>778</v>
      </c>
      <c r="J31" s="167" t="s">
        <v>221</v>
      </c>
      <c r="K31" s="166" t="s">
        <v>743</v>
      </c>
      <c r="L31" s="168" t="s">
        <v>779</v>
      </c>
    </row>
    <row r="32" spans="1:12" x14ac:dyDescent="0.4">
      <c r="A32" s="154" t="str">
        <f t="shared" si="1"/>
        <v/>
      </c>
      <c r="B32" s="155" t="str">
        <f t="shared" si="1"/>
        <v/>
      </c>
      <c r="C32" s="154" t="str">
        <f t="shared" si="1"/>
        <v/>
      </c>
      <c r="D32" s="155" t="str">
        <f t="shared" si="1"/>
        <v/>
      </c>
      <c r="E32" s="222" t="str">
        <f>IF(物品調書!F38="","","●")</f>
        <v/>
      </c>
      <c r="F32" s="222" t="str">
        <f>IF(物品調書!G38="","",物品調書!G38)</f>
        <v/>
      </c>
      <c r="G32" s="156" t="str">
        <f>IF(D32="","",MAX(G$1:G31)+1)</f>
        <v/>
      </c>
      <c r="H32" s="157"/>
      <c r="I32" s="160" t="s">
        <v>778</v>
      </c>
      <c r="J32" s="169" t="s">
        <v>221</v>
      </c>
      <c r="K32" s="160" t="s">
        <v>729</v>
      </c>
      <c r="L32" s="161" t="s">
        <v>780</v>
      </c>
    </row>
    <row r="33" spans="1:12" x14ac:dyDescent="0.4">
      <c r="A33" s="154" t="str">
        <f t="shared" si="1"/>
        <v/>
      </c>
      <c r="B33" s="155" t="str">
        <f t="shared" si="1"/>
        <v/>
      </c>
      <c r="C33" s="154" t="str">
        <f t="shared" si="1"/>
        <v/>
      </c>
      <c r="D33" s="155" t="str">
        <f t="shared" si="1"/>
        <v/>
      </c>
      <c r="E33" s="222" t="str">
        <f>IF(物品調書!F39="","","●")</f>
        <v/>
      </c>
      <c r="F33" s="222" t="str">
        <f>IF(物品調書!G39="","",物品調書!G39)</f>
        <v/>
      </c>
      <c r="G33" s="156" t="str">
        <f>IF(D33="","",MAX(G$1:G32)+1)</f>
        <v/>
      </c>
      <c r="H33" s="157"/>
      <c r="I33" s="160" t="s">
        <v>778</v>
      </c>
      <c r="J33" s="169" t="s">
        <v>221</v>
      </c>
      <c r="K33" s="160" t="s">
        <v>730</v>
      </c>
      <c r="L33" s="161" t="s">
        <v>781</v>
      </c>
    </row>
    <row r="34" spans="1:12" x14ac:dyDescent="0.4">
      <c r="A34" s="154" t="str">
        <f t="shared" si="1"/>
        <v/>
      </c>
      <c r="B34" s="155" t="str">
        <f t="shared" si="1"/>
        <v/>
      </c>
      <c r="C34" s="154" t="str">
        <f t="shared" si="1"/>
        <v/>
      </c>
      <c r="D34" s="155" t="str">
        <f t="shared" si="1"/>
        <v/>
      </c>
      <c r="E34" s="222" t="str">
        <f>IF(物品調書!F40="","","●")</f>
        <v/>
      </c>
      <c r="F34" s="222" t="str">
        <f>IF(物品調書!G40="","",物品調書!G40)</f>
        <v/>
      </c>
      <c r="G34" s="156" t="str">
        <f>IF(D34="","",MAX(G$1:G33)+1)</f>
        <v/>
      </c>
      <c r="H34" s="157"/>
      <c r="I34" s="160" t="s">
        <v>778</v>
      </c>
      <c r="J34" s="169" t="s">
        <v>221</v>
      </c>
      <c r="K34" s="160" t="s">
        <v>747</v>
      </c>
      <c r="L34" s="161" t="s">
        <v>782</v>
      </c>
    </row>
    <row r="35" spans="1:12" x14ac:dyDescent="0.4">
      <c r="A35" s="154" t="str">
        <f t="shared" si="1"/>
        <v/>
      </c>
      <c r="B35" s="155" t="str">
        <f t="shared" si="1"/>
        <v/>
      </c>
      <c r="C35" s="154" t="str">
        <f t="shared" si="1"/>
        <v/>
      </c>
      <c r="D35" s="155" t="str">
        <f t="shared" si="1"/>
        <v/>
      </c>
      <c r="E35" s="222" t="str">
        <f>IF(物品調書!F41="","","●")</f>
        <v/>
      </c>
      <c r="F35" s="222" t="str">
        <f>IF(物品調書!G41="","",物品調書!G41)</f>
        <v/>
      </c>
      <c r="G35" s="156" t="str">
        <f>IF(D35="","",MAX(G$1:G34)+1)</f>
        <v/>
      </c>
      <c r="H35" s="157"/>
      <c r="I35" s="160" t="s">
        <v>778</v>
      </c>
      <c r="J35" s="169" t="s">
        <v>221</v>
      </c>
      <c r="K35" s="160" t="s">
        <v>731</v>
      </c>
      <c r="L35" s="161" t="s">
        <v>783</v>
      </c>
    </row>
    <row r="36" spans="1:12" x14ac:dyDescent="0.4">
      <c r="A36" s="154" t="str">
        <f t="shared" ref="A36:D51" si="2">IF(OR(B36&lt;&gt;"",C36&lt;&gt;""),I36,"")</f>
        <v/>
      </c>
      <c r="B36" s="155" t="str">
        <f t="shared" si="2"/>
        <v/>
      </c>
      <c r="C36" s="154" t="str">
        <f t="shared" si="2"/>
        <v/>
      </c>
      <c r="D36" s="155" t="str">
        <f t="shared" si="2"/>
        <v/>
      </c>
      <c r="E36" s="222" t="str">
        <f>IF(物品調書!F42="","","●")</f>
        <v/>
      </c>
      <c r="F36" s="222" t="str">
        <f>IF(物品調書!G42="","",物品調書!G42)</f>
        <v/>
      </c>
      <c r="G36" s="156" t="str">
        <f>IF(D36="","",MAX(G$1:G35)+1)</f>
        <v/>
      </c>
      <c r="H36" s="157"/>
      <c r="I36" s="160" t="s">
        <v>778</v>
      </c>
      <c r="J36" s="169" t="s">
        <v>221</v>
      </c>
      <c r="K36" s="160" t="s">
        <v>750</v>
      </c>
      <c r="L36" s="161" t="s">
        <v>784</v>
      </c>
    </row>
    <row r="37" spans="1:12" x14ac:dyDescent="0.4">
      <c r="A37" s="154" t="str">
        <f t="shared" si="2"/>
        <v/>
      </c>
      <c r="B37" s="155" t="str">
        <f t="shared" si="2"/>
        <v/>
      </c>
      <c r="C37" s="154" t="str">
        <f t="shared" si="2"/>
        <v/>
      </c>
      <c r="D37" s="155" t="str">
        <f t="shared" si="2"/>
        <v/>
      </c>
      <c r="E37" s="222" t="str">
        <f>IF(物品調書!F43="","","●")</f>
        <v/>
      </c>
      <c r="F37" s="222" t="str">
        <f>IF(物品調書!G43="","",物品調書!G43)</f>
        <v/>
      </c>
      <c r="G37" s="156" t="str">
        <f>IF(D37="","",MAX(G$1:G36)+1)</f>
        <v/>
      </c>
      <c r="H37" s="157"/>
      <c r="I37" s="160" t="s">
        <v>778</v>
      </c>
      <c r="J37" s="169" t="s">
        <v>221</v>
      </c>
      <c r="K37" s="160" t="s">
        <v>774</v>
      </c>
      <c r="L37" s="161" t="s">
        <v>785</v>
      </c>
    </row>
    <row r="38" spans="1:12" ht="20.25" thickBot="1" x14ac:dyDescent="0.45">
      <c r="A38" s="154" t="str">
        <f t="shared" si="2"/>
        <v/>
      </c>
      <c r="B38" s="155" t="str">
        <f t="shared" si="2"/>
        <v/>
      </c>
      <c r="C38" s="154" t="str">
        <f t="shared" si="2"/>
        <v/>
      </c>
      <c r="D38" s="155" t="str">
        <f t="shared" si="2"/>
        <v/>
      </c>
      <c r="E38" s="222" t="str">
        <f>IF(物品調書!F44="","","●")</f>
        <v/>
      </c>
      <c r="F38" s="222" t="str">
        <f>IF(物品調書!G44="","",物品調書!G44)</f>
        <v/>
      </c>
      <c r="G38" s="156" t="str">
        <f>IF(D38="","",MAX(G$1:G37)+1)</f>
        <v/>
      </c>
      <c r="H38" s="157"/>
      <c r="I38" s="164" t="s">
        <v>778</v>
      </c>
      <c r="J38" s="170" t="s">
        <v>221</v>
      </c>
      <c r="K38" s="164" t="s">
        <v>752</v>
      </c>
      <c r="L38" s="165" t="s">
        <v>753</v>
      </c>
    </row>
    <row r="39" spans="1:12" ht="20.25" thickTop="1" x14ac:dyDescent="0.4">
      <c r="A39" s="154" t="str">
        <f t="shared" si="2"/>
        <v/>
      </c>
      <c r="B39" s="155" t="str">
        <f t="shared" si="2"/>
        <v/>
      </c>
      <c r="C39" s="154" t="str">
        <f t="shared" si="2"/>
        <v/>
      </c>
      <c r="D39" s="155" t="str">
        <f t="shared" si="2"/>
        <v/>
      </c>
      <c r="E39" s="222" t="str">
        <f>IF(物品調書!F45="","","●")</f>
        <v/>
      </c>
      <c r="F39" s="222" t="str">
        <f>IF(物品調書!G45="","",物品調書!G45)</f>
        <v/>
      </c>
      <c r="G39" s="156" t="str">
        <f>IF(D39="","",MAX(G$1:G38)+1)</f>
        <v/>
      </c>
      <c r="H39" s="157"/>
      <c r="I39" s="166" t="s">
        <v>786</v>
      </c>
      <c r="J39" s="167" t="s">
        <v>237</v>
      </c>
      <c r="K39" s="166" t="s">
        <v>743</v>
      </c>
      <c r="L39" s="168" t="s">
        <v>787</v>
      </c>
    </row>
    <row r="40" spans="1:12" x14ac:dyDescent="0.4">
      <c r="A40" s="154" t="str">
        <f t="shared" si="2"/>
        <v/>
      </c>
      <c r="B40" s="155" t="str">
        <f t="shared" si="2"/>
        <v/>
      </c>
      <c r="C40" s="154" t="str">
        <f t="shared" si="2"/>
        <v/>
      </c>
      <c r="D40" s="155" t="str">
        <f t="shared" si="2"/>
        <v/>
      </c>
      <c r="E40" s="222" t="str">
        <f>IF(物品調書!F46="","","●")</f>
        <v/>
      </c>
      <c r="F40" s="222" t="str">
        <f>IF(物品調書!G46="","",物品調書!G46)</f>
        <v/>
      </c>
      <c r="G40" s="156" t="str">
        <f>IF(D40="","",MAX(G$1:G39)+1)</f>
        <v/>
      </c>
      <c r="H40" s="157"/>
      <c r="I40" s="160" t="s">
        <v>786</v>
      </c>
      <c r="J40" s="169" t="s">
        <v>237</v>
      </c>
      <c r="K40" s="160" t="s">
        <v>729</v>
      </c>
      <c r="L40" s="161" t="s">
        <v>788</v>
      </c>
    </row>
    <row r="41" spans="1:12" x14ac:dyDescent="0.4">
      <c r="A41" s="154" t="str">
        <f t="shared" si="2"/>
        <v/>
      </c>
      <c r="B41" s="155" t="str">
        <f t="shared" si="2"/>
        <v/>
      </c>
      <c r="C41" s="154" t="str">
        <f t="shared" si="2"/>
        <v/>
      </c>
      <c r="D41" s="155" t="str">
        <f t="shared" si="2"/>
        <v/>
      </c>
      <c r="E41" s="222" t="str">
        <f>IF(物品調書!F47="","","●")</f>
        <v/>
      </c>
      <c r="F41" s="222" t="str">
        <f>IF(物品調書!G47="","",物品調書!G47)</f>
        <v/>
      </c>
      <c r="G41" s="156" t="str">
        <f>IF(D41="","",MAX(G$1:G40)+1)</f>
        <v/>
      </c>
      <c r="H41" s="157"/>
      <c r="I41" s="160" t="s">
        <v>786</v>
      </c>
      <c r="J41" s="169" t="s">
        <v>237</v>
      </c>
      <c r="K41" s="160" t="s">
        <v>730</v>
      </c>
      <c r="L41" s="161" t="s">
        <v>789</v>
      </c>
    </row>
    <row r="42" spans="1:12" ht="21" customHeight="1" x14ac:dyDescent="0.4">
      <c r="A42" s="154" t="str">
        <f t="shared" si="2"/>
        <v/>
      </c>
      <c r="B42" s="155" t="str">
        <f t="shared" si="2"/>
        <v/>
      </c>
      <c r="C42" s="154" t="str">
        <f t="shared" si="2"/>
        <v/>
      </c>
      <c r="D42" s="155" t="str">
        <f t="shared" si="2"/>
        <v/>
      </c>
      <c r="E42" s="222" t="str">
        <f>IF(物品調書!F48="","","●")</f>
        <v/>
      </c>
      <c r="F42" s="222" t="str">
        <f>IF(物品調書!G48="","",物品調書!G48)</f>
        <v/>
      </c>
      <c r="G42" s="156" t="str">
        <f>IF(D42="","",MAX(G$1:G41)+1)</f>
        <v/>
      </c>
      <c r="H42" s="157"/>
      <c r="I42" s="160" t="s">
        <v>786</v>
      </c>
      <c r="J42" s="169" t="s">
        <v>237</v>
      </c>
      <c r="K42" s="160" t="s">
        <v>747</v>
      </c>
      <c r="L42" s="161" t="s">
        <v>790</v>
      </c>
    </row>
    <row r="43" spans="1:12" ht="20.25" thickBot="1" x14ac:dyDescent="0.45">
      <c r="A43" s="154" t="str">
        <f t="shared" si="2"/>
        <v/>
      </c>
      <c r="B43" s="155" t="str">
        <f t="shared" si="2"/>
        <v/>
      </c>
      <c r="C43" s="154" t="str">
        <f t="shared" si="2"/>
        <v/>
      </c>
      <c r="D43" s="155" t="str">
        <f t="shared" si="2"/>
        <v/>
      </c>
      <c r="E43" s="222" t="str">
        <f>IF(物品調書!F49="","","●")</f>
        <v/>
      </c>
      <c r="F43" s="222" t="str">
        <f>IF(物品調書!G49="","",物品調書!G49)</f>
        <v/>
      </c>
      <c r="G43" s="156" t="str">
        <f>IF(D43="","",MAX(G$1:G42)+1)</f>
        <v/>
      </c>
      <c r="H43" s="157"/>
      <c r="I43" s="164" t="s">
        <v>786</v>
      </c>
      <c r="J43" s="170" t="s">
        <v>237</v>
      </c>
      <c r="K43" s="164" t="s">
        <v>752</v>
      </c>
      <c r="L43" s="165" t="s">
        <v>791</v>
      </c>
    </row>
    <row r="44" spans="1:12" ht="20.25" thickTop="1" x14ac:dyDescent="0.4">
      <c r="A44" s="154" t="str">
        <f t="shared" si="2"/>
        <v/>
      </c>
      <c r="B44" s="155" t="str">
        <f t="shared" si="2"/>
        <v/>
      </c>
      <c r="C44" s="154" t="str">
        <f t="shared" si="2"/>
        <v/>
      </c>
      <c r="D44" s="155" t="str">
        <f t="shared" si="2"/>
        <v/>
      </c>
      <c r="E44" s="222" t="str">
        <f>IF(物品調書!F50="","","●")</f>
        <v/>
      </c>
      <c r="F44" s="222" t="str">
        <f>IF(物品調書!G50="","",物品調書!G50)</f>
        <v/>
      </c>
      <c r="G44" s="156" t="str">
        <f>IF(D44="","",MAX(G$1:G43)+1)</f>
        <v/>
      </c>
      <c r="H44" s="157"/>
      <c r="I44" s="166" t="s">
        <v>792</v>
      </c>
      <c r="J44" s="167" t="s">
        <v>248</v>
      </c>
      <c r="K44" s="166" t="s">
        <v>743</v>
      </c>
      <c r="L44" s="168" t="s">
        <v>793</v>
      </c>
    </row>
    <row r="45" spans="1:12" x14ac:dyDescent="0.4">
      <c r="A45" s="154" t="str">
        <f t="shared" si="2"/>
        <v/>
      </c>
      <c r="B45" s="155" t="str">
        <f t="shared" si="2"/>
        <v/>
      </c>
      <c r="C45" s="154" t="str">
        <f t="shared" si="2"/>
        <v/>
      </c>
      <c r="D45" s="155" t="str">
        <f t="shared" si="2"/>
        <v/>
      </c>
      <c r="E45" s="222" t="str">
        <f>IF(物品調書!F51="","","●")</f>
        <v/>
      </c>
      <c r="F45" s="222" t="str">
        <f>IF(物品調書!G51="","",物品調書!G51)</f>
        <v/>
      </c>
      <c r="G45" s="156" t="str">
        <f>IF(D45="","",MAX(G$1:G44)+1)</f>
        <v/>
      </c>
      <c r="H45" s="157"/>
      <c r="I45" s="160" t="s">
        <v>792</v>
      </c>
      <c r="J45" s="169" t="s">
        <v>248</v>
      </c>
      <c r="K45" s="160" t="s">
        <v>729</v>
      </c>
      <c r="L45" s="161" t="s">
        <v>794</v>
      </c>
    </row>
    <row r="46" spans="1:12" x14ac:dyDescent="0.4">
      <c r="A46" s="154" t="str">
        <f t="shared" si="2"/>
        <v/>
      </c>
      <c r="B46" s="155" t="str">
        <f t="shared" si="2"/>
        <v/>
      </c>
      <c r="C46" s="154" t="str">
        <f t="shared" si="2"/>
        <v/>
      </c>
      <c r="D46" s="155" t="str">
        <f t="shared" si="2"/>
        <v/>
      </c>
      <c r="E46" s="222" t="str">
        <f>IF(物品調書!F52="","","●")</f>
        <v/>
      </c>
      <c r="F46" s="222" t="str">
        <f>IF(物品調書!G52="","",物品調書!G52)</f>
        <v/>
      </c>
      <c r="G46" s="156" t="str">
        <f>IF(D46="","",MAX(G$1:G45)+1)</f>
        <v/>
      </c>
      <c r="H46" s="157"/>
      <c r="I46" s="160" t="s">
        <v>792</v>
      </c>
      <c r="J46" s="169" t="s">
        <v>248</v>
      </c>
      <c r="K46" s="160" t="s">
        <v>730</v>
      </c>
      <c r="L46" s="161" t="s">
        <v>795</v>
      </c>
    </row>
    <row r="47" spans="1:12" x14ac:dyDescent="0.4">
      <c r="A47" s="154" t="str">
        <f t="shared" si="2"/>
        <v/>
      </c>
      <c r="B47" s="155" t="str">
        <f t="shared" si="2"/>
        <v/>
      </c>
      <c r="C47" s="154" t="str">
        <f t="shared" si="2"/>
        <v/>
      </c>
      <c r="D47" s="155" t="str">
        <f t="shared" si="2"/>
        <v/>
      </c>
      <c r="E47" s="222" t="str">
        <f>IF(物品調書!F53="","","●")</f>
        <v/>
      </c>
      <c r="F47" s="222" t="str">
        <f>IF(物品調書!G53="","",物品調書!G53)</f>
        <v/>
      </c>
      <c r="G47" s="156" t="str">
        <f>IF(D47="","",MAX(G$1:G46)+1)</f>
        <v/>
      </c>
      <c r="H47" s="157"/>
      <c r="I47" s="160" t="s">
        <v>792</v>
      </c>
      <c r="J47" s="169" t="s">
        <v>248</v>
      </c>
      <c r="K47" s="160" t="s">
        <v>747</v>
      </c>
      <c r="L47" s="161" t="s">
        <v>796</v>
      </c>
    </row>
    <row r="48" spans="1:12" x14ac:dyDescent="0.4">
      <c r="A48" s="154" t="str">
        <f t="shared" si="2"/>
        <v/>
      </c>
      <c r="B48" s="155" t="str">
        <f t="shared" si="2"/>
        <v/>
      </c>
      <c r="C48" s="154" t="str">
        <f t="shared" si="2"/>
        <v/>
      </c>
      <c r="D48" s="155" t="str">
        <f t="shared" si="2"/>
        <v/>
      </c>
      <c r="E48" s="222" t="str">
        <f>IF(物品調書!F54="","","●")</f>
        <v/>
      </c>
      <c r="F48" s="222" t="str">
        <f>IF(物品調書!G54="","",物品調書!G54)</f>
        <v/>
      </c>
      <c r="G48" s="156" t="str">
        <f>IF(D48="","",MAX(G$1:G47)+1)</f>
        <v/>
      </c>
      <c r="H48" s="157"/>
      <c r="I48" s="160" t="s">
        <v>792</v>
      </c>
      <c r="J48" s="169" t="s">
        <v>248</v>
      </c>
      <c r="K48" s="160" t="s">
        <v>731</v>
      </c>
      <c r="L48" s="161" t="s">
        <v>797</v>
      </c>
    </row>
    <row r="49" spans="1:12" ht="20.25" thickBot="1" x14ac:dyDescent="0.45">
      <c r="A49" s="154" t="str">
        <f t="shared" si="2"/>
        <v/>
      </c>
      <c r="B49" s="155" t="str">
        <f t="shared" si="2"/>
        <v/>
      </c>
      <c r="C49" s="154" t="str">
        <f t="shared" si="2"/>
        <v/>
      </c>
      <c r="D49" s="155" t="str">
        <f t="shared" si="2"/>
        <v/>
      </c>
      <c r="E49" s="222" t="str">
        <f>IF(物品調書!F55="","","●")</f>
        <v/>
      </c>
      <c r="F49" s="222" t="str">
        <f>IF(物品調書!G55="","",物品調書!G55)</f>
        <v/>
      </c>
      <c r="G49" s="156" t="str">
        <f>IF(D49="","",MAX(G$1:G48)+1)</f>
        <v/>
      </c>
      <c r="H49" s="157"/>
      <c r="I49" s="164" t="s">
        <v>792</v>
      </c>
      <c r="J49" s="170" t="s">
        <v>248</v>
      </c>
      <c r="K49" s="164" t="s">
        <v>752</v>
      </c>
      <c r="L49" s="165" t="s">
        <v>753</v>
      </c>
    </row>
    <row r="50" spans="1:12" ht="20.25" thickTop="1" x14ac:dyDescent="0.4">
      <c r="A50" s="154" t="str">
        <f t="shared" si="2"/>
        <v/>
      </c>
      <c r="B50" s="155" t="str">
        <f t="shared" si="2"/>
        <v/>
      </c>
      <c r="C50" s="154" t="str">
        <f t="shared" si="2"/>
        <v/>
      </c>
      <c r="D50" s="155" t="str">
        <f t="shared" si="2"/>
        <v/>
      </c>
      <c r="E50" s="222" t="str">
        <f>IF(物品調書!F56="","","●")</f>
        <v/>
      </c>
      <c r="F50" s="222" t="str">
        <f>IF(物品調書!G56="","",物品調書!G56)</f>
        <v/>
      </c>
      <c r="G50" s="156" t="str">
        <f>IF(D50="","",MAX(G$1:G49)+1)</f>
        <v/>
      </c>
      <c r="H50" s="157"/>
      <c r="I50" s="166" t="s">
        <v>798</v>
      </c>
      <c r="J50" s="167" t="s">
        <v>260</v>
      </c>
      <c r="K50" s="166" t="s">
        <v>743</v>
      </c>
      <c r="L50" s="168" t="s">
        <v>799</v>
      </c>
    </row>
    <row r="51" spans="1:12" x14ac:dyDescent="0.4">
      <c r="A51" s="154" t="str">
        <f t="shared" si="2"/>
        <v/>
      </c>
      <c r="B51" s="155" t="str">
        <f t="shared" si="2"/>
        <v/>
      </c>
      <c r="C51" s="154" t="str">
        <f t="shared" si="2"/>
        <v/>
      </c>
      <c r="D51" s="155" t="str">
        <f t="shared" si="2"/>
        <v/>
      </c>
      <c r="E51" s="222" t="str">
        <f>IF(物品調書!F57="","","●")</f>
        <v/>
      </c>
      <c r="F51" s="222" t="str">
        <f>IF(物品調書!G57="","",物品調書!G57)</f>
        <v/>
      </c>
      <c r="G51" s="156" t="str">
        <f>IF(D51="","",MAX(G$1:G50)+1)</f>
        <v/>
      </c>
      <c r="H51" s="157"/>
      <c r="I51" s="160" t="s">
        <v>798</v>
      </c>
      <c r="J51" s="169" t="s">
        <v>260</v>
      </c>
      <c r="K51" s="160" t="s">
        <v>729</v>
      </c>
      <c r="L51" s="161" t="s">
        <v>800</v>
      </c>
    </row>
    <row r="52" spans="1:12" x14ac:dyDescent="0.4">
      <c r="A52" s="154" t="str">
        <f t="shared" ref="A52:D67" si="3">IF(OR(B52&lt;&gt;"",C52&lt;&gt;""),I52,"")</f>
        <v/>
      </c>
      <c r="B52" s="155" t="str">
        <f t="shared" si="3"/>
        <v/>
      </c>
      <c r="C52" s="154" t="str">
        <f t="shared" si="3"/>
        <v/>
      </c>
      <c r="D52" s="155" t="str">
        <f t="shared" si="3"/>
        <v/>
      </c>
      <c r="E52" s="222" t="str">
        <f>IF(物品調書!F58="","","●")</f>
        <v/>
      </c>
      <c r="F52" s="222" t="str">
        <f>IF(物品調書!G58="","",物品調書!G58)</f>
        <v/>
      </c>
      <c r="G52" s="156" t="str">
        <f>IF(D52="","",MAX(G$1:G51)+1)</f>
        <v/>
      </c>
      <c r="H52" s="157"/>
      <c r="I52" s="160" t="s">
        <v>798</v>
      </c>
      <c r="J52" s="169" t="s">
        <v>260</v>
      </c>
      <c r="K52" s="160" t="s">
        <v>730</v>
      </c>
      <c r="L52" s="161" t="s">
        <v>801</v>
      </c>
    </row>
    <row r="53" spans="1:12" x14ac:dyDescent="0.4">
      <c r="A53" s="154" t="str">
        <f t="shared" si="3"/>
        <v/>
      </c>
      <c r="B53" s="155" t="str">
        <f t="shared" si="3"/>
        <v/>
      </c>
      <c r="C53" s="154" t="str">
        <f t="shared" si="3"/>
        <v/>
      </c>
      <c r="D53" s="155" t="str">
        <f t="shared" si="3"/>
        <v/>
      </c>
      <c r="E53" s="222" t="str">
        <f>IF(物品調書!F59="","","●")</f>
        <v/>
      </c>
      <c r="F53" s="222" t="str">
        <f>IF(物品調書!G59="","",物品調書!G59)</f>
        <v/>
      </c>
      <c r="G53" s="156" t="str">
        <f>IF(D53="","",MAX(G$1:G52)+1)</f>
        <v/>
      </c>
      <c r="H53" s="157"/>
      <c r="I53" s="160" t="s">
        <v>798</v>
      </c>
      <c r="J53" s="169" t="s">
        <v>260</v>
      </c>
      <c r="K53" s="160" t="s">
        <v>747</v>
      </c>
      <c r="L53" s="161" t="s">
        <v>802</v>
      </c>
    </row>
    <row r="54" spans="1:12" ht="20.25" thickBot="1" x14ac:dyDescent="0.45">
      <c r="A54" s="154" t="str">
        <f t="shared" si="3"/>
        <v/>
      </c>
      <c r="B54" s="155" t="str">
        <f t="shared" si="3"/>
        <v/>
      </c>
      <c r="C54" s="154" t="str">
        <f t="shared" si="3"/>
        <v/>
      </c>
      <c r="D54" s="155" t="str">
        <f t="shared" si="3"/>
        <v/>
      </c>
      <c r="E54" s="222" t="str">
        <f>IF(物品調書!F60="","","●")</f>
        <v/>
      </c>
      <c r="F54" s="222" t="str">
        <f>IF(物品調書!G60="","",物品調書!G60)</f>
        <v/>
      </c>
      <c r="G54" s="156" t="str">
        <f>IF(D54="","",MAX(G$1:G53)+1)</f>
        <v/>
      </c>
      <c r="H54" s="157"/>
      <c r="I54" s="164" t="s">
        <v>798</v>
      </c>
      <c r="J54" s="170" t="s">
        <v>260</v>
      </c>
      <c r="K54" s="164" t="s">
        <v>752</v>
      </c>
      <c r="L54" s="165" t="s">
        <v>753</v>
      </c>
    </row>
    <row r="55" spans="1:12" ht="20.25" thickTop="1" x14ac:dyDescent="0.4">
      <c r="A55" s="154" t="str">
        <f t="shared" si="3"/>
        <v/>
      </c>
      <c r="B55" s="155" t="str">
        <f t="shared" si="3"/>
        <v/>
      </c>
      <c r="C55" s="154" t="str">
        <f t="shared" si="3"/>
        <v/>
      </c>
      <c r="D55" s="155" t="str">
        <f t="shared" si="3"/>
        <v/>
      </c>
      <c r="E55" s="222" t="str">
        <f>IF(物品調書!F61="","","●")</f>
        <v/>
      </c>
      <c r="F55" s="222" t="str">
        <f>IF(物品調書!G61="","",物品調書!G61)</f>
        <v/>
      </c>
      <c r="G55" s="156" t="str">
        <f>IF(D55="","",MAX(G$1:G54)+1)</f>
        <v/>
      </c>
      <c r="H55" s="157"/>
      <c r="I55" s="166" t="s">
        <v>803</v>
      </c>
      <c r="J55" s="167" t="s">
        <v>270</v>
      </c>
      <c r="K55" s="166" t="s">
        <v>743</v>
      </c>
      <c r="L55" s="168" t="s">
        <v>804</v>
      </c>
    </row>
    <row r="56" spans="1:12" x14ac:dyDescent="0.4">
      <c r="A56" s="154" t="str">
        <f t="shared" si="3"/>
        <v/>
      </c>
      <c r="B56" s="155" t="str">
        <f t="shared" si="3"/>
        <v/>
      </c>
      <c r="C56" s="154" t="str">
        <f t="shared" si="3"/>
        <v/>
      </c>
      <c r="D56" s="155" t="str">
        <f t="shared" si="3"/>
        <v/>
      </c>
      <c r="E56" s="222" t="str">
        <f>IF(物品調書!F62="","","●")</f>
        <v/>
      </c>
      <c r="F56" s="222" t="str">
        <f>IF(物品調書!G62="","",物品調書!G62)</f>
        <v/>
      </c>
      <c r="G56" s="156" t="str">
        <f>IF(D56="","",MAX(G$1:G55)+1)</f>
        <v/>
      </c>
      <c r="H56" s="157"/>
      <c r="I56" s="160" t="s">
        <v>803</v>
      </c>
      <c r="J56" s="169" t="s">
        <v>270</v>
      </c>
      <c r="K56" s="160" t="s">
        <v>729</v>
      </c>
      <c r="L56" s="161" t="s">
        <v>805</v>
      </c>
    </row>
    <row r="57" spans="1:12" x14ac:dyDescent="0.4">
      <c r="A57" s="154" t="str">
        <f t="shared" si="3"/>
        <v/>
      </c>
      <c r="B57" s="155" t="str">
        <f t="shared" si="3"/>
        <v/>
      </c>
      <c r="C57" s="154" t="str">
        <f t="shared" si="3"/>
        <v/>
      </c>
      <c r="D57" s="155" t="str">
        <f t="shared" si="3"/>
        <v/>
      </c>
      <c r="E57" s="222" t="str">
        <f>IF(物品調書!F63="","","●")</f>
        <v/>
      </c>
      <c r="F57" s="222" t="str">
        <f>IF(物品調書!G63="","",物品調書!G63)</f>
        <v/>
      </c>
      <c r="G57" s="156" t="str">
        <f>IF(D57="","",MAX(G$1:G56)+1)</f>
        <v/>
      </c>
      <c r="H57" s="157"/>
      <c r="I57" s="160" t="s">
        <v>803</v>
      </c>
      <c r="J57" s="169" t="s">
        <v>270</v>
      </c>
      <c r="K57" s="160" t="s">
        <v>730</v>
      </c>
      <c r="L57" s="161" t="s">
        <v>806</v>
      </c>
    </row>
    <row r="58" spans="1:12" x14ac:dyDescent="0.4">
      <c r="A58" s="154" t="str">
        <f t="shared" si="3"/>
        <v/>
      </c>
      <c r="B58" s="155" t="str">
        <f t="shared" si="3"/>
        <v/>
      </c>
      <c r="C58" s="154" t="str">
        <f t="shared" si="3"/>
        <v/>
      </c>
      <c r="D58" s="155" t="str">
        <f t="shared" si="3"/>
        <v/>
      </c>
      <c r="E58" s="222" t="str">
        <f>IF(物品調書!F64="","","●")</f>
        <v/>
      </c>
      <c r="F58" s="222" t="str">
        <f>IF(物品調書!G64="","",物品調書!G64)</f>
        <v/>
      </c>
      <c r="G58" s="156" t="str">
        <f>IF(D58="","",MAX(G$1:G57)+1)</f>
        <v/>
      </c>
      <c r="H58" s="157"/>
      <c r="I58" s="160" t="s">
        <v>803</v>
      </c>
      <c r="J58" s="169" t="s">
        <v>270</v>
      </c>
      <c r="K58" s="160" t="s">
        <v>747</v>
      </c>
      <c r="L58" s="161" t="s">
        <v>807</v>
      </c>
    </row>
    <row r="59" spans="1:12" x14ac:dyDescent="0.4">
      <c r="A59" s="154" t="str">
        <f t="shared" si="3"/>
        <v/>
      </c>
      <c r="B59" s="155" t="str">
        <f t="shared" si="3"/>
        <v/>
      </c>
      <c r="C59" s="154" t="str">
        <f t="shared" si="3"/>
        <v/>
      </c>
      <c r="D59" s="155" t="str">
        <f t="shared" si="3"/>
        <v/>
      </c>
      <c r="E59" s="222" t="str">
        <f>IF(物品調書!F65="","","●")</f>
        <v/>
      </c>
      <c r="F59" s="222" t="str">
        <f>IF(物品調書!G65="","",物品調書!G65)</f>
        <v/>
      </c>
      <c r="G59" s="156" t="str">
        <f>IF(D59="","",MAX(G$1:G58)+1)</f>
        <v/>
      </c>
      <c r="H59" s="157"/>
      <c r="I59" s="160" t="s">
        <v>803</v>
      </c>
      <c r="J59" s="169" t="s">
        <v>270</v>
      </c>
      <c r="K59" s="160" t="s">
        <v>731</v>
      </c>
      <c r="L59" s="161" t="s">
        <v>808</v>
      </c>
    </row>
    <row r="60" spans="1:12" x14ac:dyDescent="0.4">
      <c r="A60" s="154" t="str">
        <f t="shared" si="3"/>
        <v/>
      </c>
      <c r="B60" s="155" t="str">
        <f t="shared" si="3"/>
        <v/>
      </c>
      <c r="C60" s="154" t="str">
        <f t="shared" si="3"/>
        <v/>
      </c>
      <c r="D60" s="155" t="str">
        <f t="shared" si="3"/>
        <v/>
      </c>
      <c r="E60" s="222" t="str">
        <f>IF(物品調書!F66="","","●")</f>
        <v/>
      </c>
      <c r="F60" s="222" t="str">
        <f>IF(物品調書!G66="","",物品調書!G66)</f>
        <v/>
      </c>
      <c r="G60" s="156" t="str">
        <f>IF(D60="","",MAX(G$1:G59)+1)</f>
        <v/>
      </c>
      <c r="H60" s="157"/>
      <c r="I60" s="160" t="s">
        <v>803</v>
      </c>
      <c r="J60" s="169" t="s">
        <v>270</v>
      </c>
      <c r="K60" s="160" t="s">
        <v>750</v>
      </c>
      <c r="L60" s="161" t="s">
        <v>809</v>
      </c>
    </row>
    <row r="61" spans="1:12" x14ac:dyDescent="0.4">
      <c r="A61" s="154" t="str">
        <f t="shared" si="3"/>
        <v/>
      </c>
      <c r="B61" s="155" t="str">
        <f t="shared" si="3"/>
        <v/>
      </c>
      <c r="C61" s="154" t="str">
        <f t="shared" si="3"/>
        <v/>
      </c>
      <c r="D61" s="155" t="str">
        <f t="shared" si="3"/>
        <v/>
      </c>
      <c r="E61" s="222" t="str">
        <f>IF(物品調書!F67="","","●")</f>
        <v/>
      </c>
      <c r="F61" s="222" t="str">
        <f>IF(物品調書!G67="","",物品調書!G67)</f>
        <v/>
      </c>
      <c r="G61" s="156" t="str">
        <f>IF(D61="","",MAX(G$1:G60)+1)</f>
        <v/>
      </c>
      <c r="H61" s="157"/>
      <c r="I61" s="160" t="s">
        <v>803</v>
      </c>
      <c r="J61" s="169" t="s">
        <v>270</v>
      </c>
      <c r="K61" s="160" t="s">
        <v>774</v>
      </c>
      <c r="L61" s="161" t="s">
        <v>810</v>
      </c>
    </row>
    <row r="62" spans="1:12" x14ac:dyDescent="0.4">
      <c r="A62" s="154" t="str">
        <f t="shared" si="3"/>
        <v/>
      </c>
      <c r="B62" s="155" t="str">
        <f t="shared" si="3"/>
        <v/>
      </c>
      <c r="C62" s="154" t="str">
        <f t="shared" si="3"/>
        <v/>
      </c>
      <c r="D62" s="155" t="str">
        <f t="shared" si="3"/>
        <v/>
      </c>
      <c r="E62" s="222" t="str">
        <f>IF(物品調書!F68="","","●")</f>
        <v/>
      </c>
      <c r="F62" s="222" t="str">
        <f>IF(物品調書!G68="","",物品調書!G68)</f>
        <v/>
      </c>
      <c r="G62" s="156" t="str">
        <f>IF(D62="","",MAX(G$1:G61)+1)</f>
        <v/>
      </c>
      <c r="H62" s="157"/>
      <c r="I62" s="160" t="s">
        <v>803</v>
      </c>
      <c r="J62" s="169" t="s">
        <v>270</v>
      </c>
      <c r="K62" s="160" t="s">
        <v>776</v>
      </c>
      <c r="L62" s="161" t="s">
        <v>811</v>
      </c>
    </row>
    <row r="63" spans="1:12" x14ac:dyDescent="0.4">
      <c r="A63" s="154" t="str">
        <f t="shared" si="3"/>
        <v/>
      </c>
      <c r="B63" s="155" t="str">
        <f t="shared" si="3"/>
        <v/>
      </c>
      <c r="C63" s="154" t="str">
        <f t="shared" si="3"/>
        <v/>
      </c>
      <c r="D63" s="155" t="str">
        <f t="shared" si="3"/>
        <v/>
      </c>
      <c r="E63" s="222" t="str">
        <f>IF(物品調書!F69="","","●")</f>
        <v/>
      </c>
      <c r="F63" s="222" t="str">
        <f>IF(物品調書!G69="","",物品調書!G69)</f>
        <v/>
      </c>
      <c r="G63" s="156" t="str">
        <f>IF(D63="","",MAX(G$1:G62)+1)</f>
        <v/>
      </c>
      <c r="H63" s="157"/>
      <c r="I63" s="160" t="s">
        <v>803</v>
      </c>
      <c r="J63" s="169" t="s">
        <v>270</v>
      </c>
      <c r="K63" s="160" t="s">
        <v>812</v>
      </c>
      <c r="L63" s="161" t="s">
        <v>813</v>
      </c>
    </row>
    <row r="64" spans="1:12" x14ac:dyDescent="0.4">
      <c r="A64" s="154" t="str">
        <f t="shared" si="3"/>
        <v/>
      </c>
      <c r="B64" s="155" t="str">
        <f t="shared" si="3"/>
        <v/>
      </c>
      <c r="C64" s="154" t="str">
        <f t="shared" si="3"/>
        <v/>
      </c>
      <c r="D64" s="155" t="str">
        <f t="shared" si="3"/>
        <v/>
      </c>
      <c r="E64" s="222" t="str">
        <f>IF(物品調書!F70="","","●")</f>
        <v/>
      </c>
      <c r="F64" s="222" t="str">
        <f>IF(物品調書!G70="","",物品調書!G70)</f>
        <v/>
      </c>
      <c r="G64" s="156" t="str">
        <f>IF(D64="","",MAX(G$1:G63)+1)</f>
        <v/>
      </c>
      <c r="H64" s="157"/>
      <c r="I64" s="160" t="s">
        <v>803</v>
      </c>
      <c r="J64" s="169" t="s">
        <v>270</v>
      </c>
      <c r="K64" s="160" t="s">
        <v>814</v>
      </c>
      <c r="L64" s="161" t="s">
        <v>815</v>
      </c>
    </row>
    <row r="65" spans="1:12" x14ac:dyDescent="0.4">
      <c r="A65" s="154" t="str">
        <f t="shared" si="3"/>
        <v/>
      </c>
      <c r="B65" s="155" t="str">
        <f t="shared" si="3"/>
        <v/>
      </c>
      <c r="C65" s="154" t="str">
        <f t="shared" si="3"/>
        <v/>
      </c>
      <c r="D65" s="155" t="str">
        <f t="shared" si="3"/>
        <v/>
      </c>
      <c r="E65" s="222" t="str">
        <f>IF(物品調書!F71="","","●")</f>
        <v/>
      </c>
      <c r="F65" s="222" t="str">
        <f>IF(物品調書!G71="","",物品調書!G71)</f>
        <v/>
      </c>
      <c r="G65" s="156" t="str">
        <f>IF(D65="","",MAX(G$1:G64)+1)</f>
        <v/>
      </c>
      <c r="H65" s="157"/>
      <c r="I65" s="160" t="s">
        <v>803</v>
      </c>
      <c r="J65" s="169" t="s">
        <v>270</v>
      </c>
      <c r="K65" s="160" t="s">
        <v>816</v>
      </c>
      <c r="L65" s="161" t="s">
        <v>817</v>
      </c>
    </row>
    <row r="66" spans="1:12" x14ac:dyDescent="0.4">
      <c r="A66" s="154" t="str">
        <f t="shared" si="3"/>
        <v/>
      </c>
      <c r="B66" s="155" t="str">
        <f t="shared" si="3"/>
        <v/>
      </c>
      <c r="C66" s="154" t="str">
        <f t="shared" si="3"/>
        <v/>
      </c>
      <c r="D66" s="155" t="str">
        <f t="shared" si="3"/>
        <v/>
      </c>
      <c r="E66" s="222" t="str">
        <f>IF(物品調書!F72="","","●")</f>
        <v/>
      </c>
      <c r="F66" s="222" t="str">
        <f>IF(物品調書!G72="","",物品調書!G72)</f>
        <v/>
      </c>
      <c r="G66" s="156" t="str">
        <f>IF(D66="","",MAX(G$1:G65)+1)</f>
        <v/>
      </c>
      <c r="H66" s="157"/>
      <c r="I66" s="160" t="s">
        <v>803</v>
      </c>
      <c r="J66" s="169" t="s">
        <v>270</v>
      </c>
      <c r="K66" s="160" t="s">
        <v>818</v>
      </c>
      <c r="L66" s="161" t="s">
        <v>819</v>
      </c>
    </row>
    <row r="67" spans="1:12" ht="20.25" thickBot="1" x14ac:dyDescent="0.45">
      <c r="A67" s="154" t="str">
        <f t="shared" si="3"/>
        <v/>
      </c>
      <c r="B67" s="155" t="str">
        <f t="shared" si="3"/>
        <v/>
      </c>
      <c r="C67" s="154" t="str">
        <f t="shared" si="3"/>
        <v/>
      </c>
      <c r="D67" s="155" t="str">
        <f t="shared" si="3"/>
        <v/>
      </c>
      <c r="E67" s="222" t="str">
        <f>IF(物品調書!F73="","","●")</f>
        <v/>
      </c>
      <c r="F67" s="222" t="str">
        <f>IF(物品調書!G73="","",物品調書!G73)</f>
        <v/>
      </c>
      <c r="G67" s="156" t="str">
        <f>IF(D67="","",MAX(G$1:G66)+1)</f>
        <v/>
      </c>
      <c r="H67" s="157"/>
      <c r="I67" s="164" t="s">
        <v>803</v>
      </c>
      <c r="J67" s="170" t="s">
        <v>270</v>
      </c>
      <c r="K67" s="164" t="s">
        <v>752</v>
      </c>
      <c r="L67" s="165" t="s">
        <v>753</v>
      </c>
    </row>
    <row r="68" spans="1:12" ht="20.25" thickTop="1" x14ac:dyDescent="0.4">
      <c r="A68" s="154" t="str">
        <f t="shared" ref="A68:D83" si="4">IF(OR(B68&lt;&gt;"",C68&lt;&gt;""),I68,"")</f>
        <v/>
      </c>
      <c r="B68" s="155" t="str">
        <f t="shared" si="4"/>
        <v/>
      </c>
      <c r="C68" s="154" t="str">
        <f t="shared" si="4"/>
        <v/>
      </c>
      <c r="D68" s="155" t="str">
        <f t="shared" si="4"/>
        <v/>
      </c>
      <c r="E68" s="222" t="str">
        <f>IF(物品調書!F74="","","●")</f>
        <v/>
      </c>
      <c r="F68" s="222" t="str">
        <f>IF(物品調書!G74="","",物品調書!G74)</f>
        <v/>
      </c>
      <c r="G68" s="156" t="str">
        <f>IF(D68="","",MAX(G$1:G67)+1)</f>
        <v/>
      </c>
      <c r="H68" s="157"/>
      <c r="I68" s="166" t="s">
        <v>820</v>
      </c>
      <c r="J68" s="167" t="s">
        <v>296</v>
      </c>
      <c r="K68" s="166" t="s">
        <v>743</v>
      </c>
      <c r="L68" s="168" t="s">
        <v>821</v>
      </c>
    </row>
    <row r="69" spans="1:12" x14ac:dyDescent="0.4">
      <c r="A69" s="154" t="str">
        <f t="shared" si="4"/>
        <v/>
      </c>
      <c r="B69" s="155" t="str">
        <f t="shared" si="4"/>
        <v/>
      </c>
      <c r="C69" s="154" t="str">
        <f t="shared" si="4"/>
        <v/>
      </c>
      <c r="D69" s="155" t="str">
        <f t="shared" si="4"/>
        <v/>
      </c>
      <c r="E69" s="222" t="str">
        <f>IF(物品調書!F75="","","●")</f>
        <v/>
      </c>
      <c r="F69" s="222" t="str">
        <f>IF(物品調書!G75="","",物品調書!G75)</f>
        <v/>
      </c>
      <c r="G69" s="156" t="str">
        <f>IF(D69="","",MAX(G$1:G68)+1)</f>
        <v/>
      </c>
      <c r="H69" s="157"/>
      <c r="I69" s="160" t="s">
        <v>820</v>
      </c>
      <c r="J69" s="169" t="s">
        <v>296</v>
      </c>
      <c r="K69" s="160" t="s">
        <v>729</v>
      </c>
      <c r="L69" s="161" t="s">
        <v>822</v>
      </c>
    </row>
    <row r="70" spans="1:12" x14ac:dyDescent="0.4">
      <c r="A70" s="154" t="str">
        <f t="shared" si="4"/>
        <v/>
      </c>
      <c r="B70" s="155" t="str">
        <f t="shared" si="4"/>
        <v/>
      </c>
      <c r="C70" s="154" t="str">
        <f t="shared" si="4"/>
        <v/>
      </c>
      <c r="D70" s="155" t="str">
        <f t="shared" si="4"/>
        <v/>
      </c>
      <c r="E70" s="222" t="str">
        <f>IF(物品調書!F76="","","●")</f>
        <v/>
      </c>
      <c r="F70" s="222" t="str">
        <f>IF(物品調書!G76="","",物品調書!G76)</f>
        <v/>
      </c>
      <c r="G70" s="156" t="str">
        <f>IF(D70="","",MAX(G$1:G69)+1)</f>
        <v/>
      </c>
      <c r="H70" s="157"/>
      <c r="I70" s="160" t="s">
        <v>820</v>
      </c>
      <c r="J70" s="169" t="s">
        <v>296</v>
      </c>
      <c r="K70" s="160" t="s">
        <v>730</v>
      </c>
      <c r="L70" s="161" t="s">
        <v>823</v>
      </c>
    </row>
    <row r="71" spans="1:12" ht="21" customHeight="1" x14ac:dyDescent="0.4">
      <c r="A71" s="154" t="str">
        <f t="shared" si="4"/>
        <v/>
      </c>
      <c r="B71" s="155" t="str">
        <f t="shared" si="4"/>
        <v/>
      </c>
      <c r="C71" s="154" t="str">
        <f t="shared" si="4"/>
        <v/>
      </c>
      <c r="D71" s="155" t="str">
        <f t="shared" si="4"/>
        <v/>
      </c>
      <c r="E71" s="222" t="str">
        <f>IF(物品調書!F77="","","●")</f>
        <v/>
      </c>
      <c r="F71" s="222" t="str">
        <f>IF(物品調書!G77="","",物品調書!G77)</f>
        <v/>
      </c>
      <c r="G71" s="156" t="str">
        <f>IF(D71="","",MAX(G$1:G70)+1)</f>
        <v/>
      </c>
      <c r="H71" s="157"/>
      <c r="I71" s="160" t="s">
        <v>820</v>
      </c>
      <c r="J71" s="169" t="s">
        <v>296</v>
      </c>
      <c r="K71" s="160" t="s">
        <v>747</v>
      </c>
      <c r="L71" s="161" t="s">
        <v>824</v>
      </c>
    </row>
    <row r="72" spans="1:12" x14ac:dyDescent="0.4">
      <c r="A72" s="154" t="str">
        <f t="shared" si="4"/>
        <v/>
      </c>
      <c r="B72" s="155" t="str">
        <f t="shared" si="4"/>
        <v/>
      </c>
      <c r="C72" s="154" t="str">
        <f t="shared" si="4"/>
        <v/>
      </c>
      <c r="D72" s="155" t="str">
        <f t="shared" si="4"/>
        <v/>
      </c>
      <c r="E72" s="222" t="str">
        <f>IF(物品調書!F78="","","●")</f>
        <v/>
      </c>
      <c r="F72" s="222" t="str">
        <f>IF(物品調書!G78="","",物品調書!G78)</f>
        <v/>
      </c>
      <c r="G72" s="156" t="str">
        <f>IF(D72="","",MAX(G$1:G71)+1)</f>
        <v/>
      </c>
      <c r="H72" s="157"/>
      <c r="I72" s="160" t="s">
        <v>820</v>
      </c>
      <c r="J72" s="169" t="s">
        <v>296</v>
      </c>
      <c r="K72" s="160" t="s">
        <v>731</v>
      </c>
      <c r="L72" s="161" t="s">
        <v>825</v>
      </c>
    </row>
    <row r="73" spans="1:12" x14ac:dyDescent="0.4">
      <c r="A73" s="154" t="str">
        <f t="shared" si="4"/>
        <v/>
      </c>
      <c r="B73" s="155" t="str">
        <f t="shared" si="4"/>
        <v/>
      </c>
      <c r="C73" s="154" t="str">
        <f t="shared" si="4"/>
        <v/>
      </c>
      <c r="D73" s="155" t="str">
        <f t="shared" si="4"/>
        <v/>
      </c>
      <c r="E73" s="222" t="str">
        <f>IF(物品調書!F79="","","●")</f>
        <v/>
      </c>
      <c r="F73" s="222" t="str">
        <f>IF(物品調書!G79="","",物品調書!G79)</f>
        <v/>
      </c>
      <c r="G73" s="156" t="str">
        <f>IF(D73="","",MAX(G$1:G72)+1)</f>
        <v/>
      </c>
      <c r="H73" s="157"/>
      <c r="I73" s="160" t="s">
        <v>820</v>
      </c>
      <c r="J73" s="169" t="s">
        <v>296</v>
      </c>
      <c r="K73" s="160" t="s">
        <v>750</v>
      </c>
      <c r="L73" s="161" t="s">
        <v>826</v>
      </c>
    </row>
    <row r="74" spans="1:12" x14ac:dyDescent="0.4">
      <c r="A74" s="154" t="str">
        <f t="shared" si="4"/>
        <v/>
      </c>
      <c r="B74" s="155" t="str">
        <f t="shared" si="4"/>
        <v/>
      </c>
      <c r="C74" s="154" t="str">
        <f t="shared" si="4"/>
        <v/>
      </c>
      <c r="D74" s="155" t="str">
        <f t="shared" si="4"/>
        <v/>
      </c>
      <c r="E74" s="222" t="str">
        <f>IF(物品調書!F80="","","●")</f>
        <v/>
      </c>
      <c r="F74" s="222" t="str">
        <f>IF(物品調書!G80="","",物品調書!G80)</f>
        <v/>
      </c>
      <c r="G74" s="156" t="str">
        <f>IF(D74="","",MAX(G$1:G73)+1)</f>
        <v/>
      </c>
      <c r="H74" s="157"/>
      <c r="I74" s="160" t="s">
        <v>820</v>
      </c>
      <c r="J74" s="169" t="s">
        <v>296</v>
      </c>
      <c r="K74" s="160" t="s">
        <v>774</v>
      </c>
      <c r="L74" s="161" t="s">
        <v>827</v>
      </c>
    </row>
    <row r="75" spans="1:12" ht="20.25" thickBot="1" x14ac:dyDescent="0.45">
      <c r="A75" s="154" t="str">
        <f t="shared" si="4"/>
        <v/>
      </c>
      <c r="B75" s="155" t="str">
        <f t="shared" si="4"/>
        <v/>
      </c>
      <c r="C75" s="154" t="str">
        <f t="shared" si="4"/>
        <v/>
      </c>
      <c r="D75" s="155" t="str">
        <f t="shared" si="4"/>
        <v/>
      </c>
      <c r="E75" s="222" t="str">
        <f>IF(物品調書!F81="","","●")</f>
        <v/>
      </c>
      <c r="F75" s="222" t="str">
        <f>IF(物品調書!G81="","",物品調書!G81)</f>
        <v/>
      </c>
      <c r="G75" s="156" t="str">
        <f>IF(D75="","",MAX(G$1:G74)+1)</f>
        <v/>
      </c>
      <c r="H75" s="157"/>
      <c r="I75" s="164" t="s">
        <v>820</v>
      </c>
      <c r="J75" s="170" t="s">
        <v>296</v>
      </c>
      <c r="K75" s="164" t="s">
        <v>752</v>
      </c>
      <c r="L75" s="165" t="s">
        <v>753</v>
      </c>
    </row>
    <row r="76" spans="1:12" ht="20.25" thickTop="1" x14ac:dyDescent="0.4">
      <c r="A76" s="154" t="str">
        <f t="shared" si="4"/>
        <v/>
      </c>
      <c r="B76" s="155" t="str">
        <f t="shared" si="4"/>
        <v/>
      </c>
      <c r="C76" s="154" t="str">
        <f t="shared" si="4"/>
        <v/>
      </c>
      <c r="D76" s="155" t="str">
        <f t="shared" si="4"/>
        <v/>
      </c>
      <c r="E76" s="222" t="str">
        <f>IF(物品調書!F82="","","●")</f>
        <v/>
      </c>
      <c r="F76" s="222" t="str">
        <f>IF(物品調書!G82="","",物品調書!G82)</f>
        <v/>
      </c>
      <c r="G76" s="156" t="str">
        <f>IF(D76="","",MAX(G$1:G75)+1)</f>
        <v/>
      </c>
      <c r="H76" s="157"/>
      <c r="I76" s="166" t="s">
        <v>828</v>
      </c>
      <c r="J76" s="171" t="s">
        <v>829</v>
      </c>
      <c r="K76" s="166" t="s">
        <v>743</v>
      </c>
      <c r="L76" s="168" t="s">
        <v>830</v>
      </c>
    </row>
    <row r="77" spans="1:12" x14ac:dyDescent="0.4">
      <c r="A77" s="154" t="str">
        <f t="shared" si="4"/>
        <v/>
      </c>
      <c r="B77" s="155" t="str">
        <f t="shared" si="4"/>
        <v/>
      </c>
      <c r="C77" s="154" t="str">
        <f t="shared" si="4"/>
        <v/>
      </c>
      <c r="D77" s="155" t="str">
        <f t="shared" si="4"/>
        <v/>
      </c>
      <c r="E77" s="222" t="str">
        <f>IF(物品調書!F83="","","●")</f>
        <v/>
      </c>
      <c r="F77" s="222" t="str">
        <f>IF(物品調書!G83="","",物品調書!G83)</f>
        <v/>
      </c>
      <c r="G77" s="156" t="str">
        <f>IF(D77="","",MAX(G$1:G76)+1)</f>
        <v/>
      </c>
      <c r="H77" s="157"/>
      <c r="I77" s="160" t="s">
        <v>828</v>
      </c>
      <c r="J77" s="172" t="s">
        <v>829</v>
      </c>
      <c r="K77" s="160" t="s">
        <v>729</v>
      </c>
      <c r="L77" s="161" t="s">
        <v>831</v>
      </c>
    </row>
    <row r="78" spans="1:12" x14ac:dyDescent="0.4">
      <c r="A78" s="154" t="str">
        <f t="shared" si="4"/>
        <v/>
      </c>
      <c r="B78" s="155" t="str">
        <f t="shared" si="4"/>
        <v/>
      </c>
      <c r="C78" s="154" t="str">
        <f t="shared" si="4"/>
        <v/>
      </c>
      <c r="D78" s="155" t="str">
        <f t="shared" si="4"/>
        <v/>
      </c>
      <c r="E78" s="222" t="str">
        <f>IF(物品調書!F84="","","●")</f>
        <v/>
      </c>
      <c r="F78" s="222" t="str">
        <f>IF(物品調書!G84="","",物品調書!G84)</f>
        <v/>
      </c>
      <c r="G78" s="156" t="str">
        <f>IF(D78="","",MAX(G$1:G77)+1)</f>
        <v/>
      </c>
      <c r="H78" s="157"/>
      <c r="I78" s="160" t="s">
        <v>828</v>
      </c>
      <c r="J78" s="172" t="s">
        <v>829</v>
      </c>
      <c r="K78" s="160" t="s">
        <v>730</v>
      </c>
      <c r="L78" s="161" t="s">
        <v>832</v>
      </c>
    </row>
    <row r="79" spans="1:12" x14ac:dyDescent="0.4">
      <c r="A79" s="154" t="str">
        <f t="shared" si="4"/>
        <v/>
      </c>
      <c r="B79" s="155" t="str">
        <f t="shared" si="4"/>
        <v/>
      </c>
      <c r="C79" s="154" t="str">
        <f t="shared" si="4"/>
        <v/>
      </c>
      <c r="D79" s="155" t="str">
        <f t="shared" si="4"/>
        <v/>
      </c>
      <c r="E79" s="222" t="str">
        <f>IF(物品調書!F85="","","●")</f>
        <v/>
      </c>
      <c r="F79" s="222" t="str">
        <f>IF(物品調書!G85="","",物品調書!G85)</f>
        <v/>
      </c>
      <c r="G79" s="156" t="str">
        <f>IF(D79="","",MAX(G$1:G78)+1)</f>
        <v/>
      </c>
      <c r="H79" s="157"/>
      <c r="I79" s="160" t="s">
        <v>828</v>
      </c>
      <c r="J79" s="172" t="s">
        <v>829</v>
      </c>
      <c r="K79" s="160" t="s">
        <v>747</v>
      </c>
      <c r="L79" s="161" t="s">
        <v>833</v>
      </c>
    </row>
    <row r="80" spans="1:12" x14ac:dyDescent="0.4">
      <c r="A80" s="154" t="str">
        <f t="shared" si="4"/>
        <v/>
      </c>
      <c r="B80" s="155" t="str">
        <f t="shared" si="4"/>
        <v/>
      </c>
      <c r="C80" s="154" t="str">
        <f t="shared" si="4"/>
        <v/>
      </c>
      <c r="D80" s="155" t="str">
        <f t="shared" si="4"/>
        <v/>
      </c>
      <c r="E80" s="222" t="str">
        <f>IF(物品調書!F86="","","●")</f>
        <v/>
      </c>
      <c r="F80" s="222" t="str">
        <f>IF(物品調書!G86="","",物品調書!G86)</f>
        <v/>
      </c>
      <c r="G80" s="156" t="str">
        <f>IF(D80="","",MAX(G$1:G79)+1)</f>
        <v/>
      </c>
      <c r="H80" s="157"/>
      <c r="I80" s="160" t="s">
        <v>828</v>
      </c>
      <c r="J80" s="172" t="s">
        <v>829</v>
      </c>
      <c r="K80" s="160" t="s">
        <v>731</v>
      </c>
      <c r="L80" s="161" t="s">
        <v>834</v>
      </c>
    </row>
    <row r="81" spans="1:12" x14ac:dyDescent="0.4">
      <c r="A81" s="154" t="str">
        <f t="shared" si="4"/>
        <v/>
      </c>
      <c r="B81" s="155" t="str">
        <f t="shared" si="4"/>
        <v/>
      </c>
      <c r="C81" s="154" t="str">
        <f t="shared" si="4"/>
        <v/>
      </c>
      <c r="D81" s="155" t="str">
        <f t="shared" si="4"/>
        <v/>
      </c>
      <c r="E81" s="222" t="str">
        <f>IF(物品調書!F87="","","●")</f>
        <v/>
      </c>
      <c r="F81" s="222" t="str">
        <f>IF(物品調書!G87="","",物品調書!G87)</f>
        <v/>
      </c>
      <c r="G81" s="156" t="str">
        <f>IF(D81="","",MAX(G$1:G80)+1)</f>
        <v/>
      </c>
      <c r="H81" s="157"/>
      <c r="I81" s="160" t="s">
        <v>828</v>
      </c>
      <c r="J81" s="172" t="s">
        <v>829</v>
      </c>
      <c r="K81" s="160" t="s">
        <v>750</v>
      </c>
      <c r="L81" s="161" t="s">
        <v>835</v>
      </c>
    </row>
    <row r="82" spans="1:12" x14ac:dyDescent="0.4">
      <c r="A82" s="154" t="str">
        <f t="shared" si="4"/>
        <v/>
      </c>
      <c r="B82" s="155" t="str">
        <f t="shared" si="4"/>
        <v/>
      </c>
      <c r="C82" s="154" t="str">
        <f t="shared" si="4"/>
        <v/>
      </c>
      <c r="D82" s="155" t="str">
        <f t="shared" si="4"/>
        <v/>
      </c>
      <c r="E82" s="222" t="str">
        <f>IF(物品調書!F88="","","●")</f>
        <v/>
      </c>
      <c r="F82" s="222" t="str">
        <f>IF(物品調書!G88="","",物品調書!G88)</f>
        <v/>
      </c>
      <c r="G82" s="156" t="str">
        <f>IF(D82="","",MAX(G$1:G81)+1)</f>
        <v/>
      </c>
      <c r="H82" s="157"/>
      <c r="I82" s="160" t="s">
        <v>828</v>
      </c>
      <c r="J82" s="172" t="s">
        <v>829</v>
      </c>
      <c r="K82" s="160" t="s">
        <v>774</v>
      </c>
      <c r="L82" s="161" t="s">
        <v>836</v>
      </c>
    </row>
    <row r="83" spans="1:12" x14ac:dyDescent="0.4">
      <c r="A83" s="154" t="str">
        <f t="shared" si="4"/>
        <v/>
      </c>
      <c r="B83" s="155" t="str">
        <f t="shared" si="4"/>
        <v/>
      </c>
      <c r="C83" s="154" t="str">
        <f t="shared" si="4"/>
        <v/>
      </c>
      <c r="D83" s="155" t="str">
        <f t="shared" si="4"/>
        <v/>
      </c>
      <c r="E83" s="222" t="str">
        <f>IF(物品調書!F89="","","●")</f>
        <v/>
      </c>
      <c r="F83" s="222" t="str">
        <f>IF(物品調書!G89="","",物品調書!G89)</f>
        <v/>
      </c>
      <c r="G83" s="156" t="str">
        <f>IF(D83="","",MAX(G$1:G82)+1)</f>
        <v/>
      </c>
      <c r="H83" s="157"/>
      <c r="I83" s="160" t="s">
        <v>828</v>
      </c>
      <c r="J83" s="172" t="s">
        <v>829</v>
      </c>
      <c r="K83" s="160" t="s">
        <v>776</v>
      </c>
      <c r="L83" s="161" t="s">
        <v>837</v>
      </c>
    </row>
    <row r="84" spans="1:12" x14ac:dyDescent="0.4">
      <c r="A84" s="154" t="str">
        <f t="shared" ref="A84:D99" si="5">IF(OR(B84&lt;&gt;"",C84&lt;&gt;""),I84,"")</f>
        <v/>
      </c>
      <c r="B84" s="155" t="str">
        <f t="shared" si="5"/>
        <v/>
      </c>
      <c r="C84" s="154" t="str">
        <f t="shared" si="5"/>
        <v/>
      </c>
      <c r="D84" s="155" t="str">
        <f t="shared" si="5"/>
        <v/>
      </c>
      <c r="E84" s="222" t="str">
        <f>IF(物品調書!F90="","","●")</f>
        <v/>
      </c>
      <c r="F84" s="222" t="str">
        <f>IF(物品調書!G90="","",物品調書!G90)</f>
        <v/>
      </c>
      <c r="G84" s="156" t="str">
        <f>IF(D84="","",MAX(G$1:G83)+1)</f>
        <v/>
      </c>
      <c r="H84" s="157"/>
      <c r="I84" s="160" t="s">
        <v>828</v>
      </c>
      <c r="J84" s="172" t="s">
        <v>829</v>
      </c>
      <c r="K84" s="160" t="s">
        <v>812</v>
      </c>
      <c r="L84" s="161" t="s">
        <v>838</v>
      </c>
    </row>
    <row r="85" spans="1:12" ht="20.25" thickBot="1" x14ac:dyDescent="0.45">
      <c r="A85" s="154" t="str">
        <f t="shared" si="5"/>
        <v/>
      </c>
      <c r="B85" s="155" t="str">
        <f t="shared" si="5"/>
        <v/>
      </c>
      <c r="C85" s="154" t="str">
        <f t="shared" si="5"/>
        <v/>
      </c>
      <c r="D85" s="155" t="str">
        <f t="shared" si="5"/>
        <v/>
      </c>
      <c r="E85" s="222" t="str">
        <f>IF(物品調書!F91="","","●")</f>
        <v/>
      </c>
      <c r="F85" s="222" t="str">
        <f>IF(物品調書!G91="","",物品調書!G91)</f>
        <v/>
      </c>
      <c r="G85" s="156" t="str">
        <f>IF(D85="","",MAX(G$1:G84)+1)</f>
        <v/>
      </c>
      <c r="H85" s="157"/>
      <c r="I85" s="164" t="s">
        <v>828</v>
      </c>
      <c r="J85" s="179" t="s">
        <v>829</v>
      </c>
      <c r="K85" s="164" t="s">
        <v>752</v>
      </c>
      <c r="L85" s="165" t="s">
        <v>753</v>
      </c>
    </row>
    <row r="86" spans="1:12" ht="20.25" customHeight="1" thickTop="1" x14ac:dyDescent="0.4">
      <c r="A86" s="154" t="str">
        <f t="shared" si="5"/>
        <v/>
      </c>
      <c r="B86" s="155" t="str">
        <f t="shared" si="5"/>
        <v/>
      </c>
      <c r="C86" s="154" t="str">
        <f t="shared" si="5"/>
        <v/>
      </c>
      <c r="D86" s="155" t="str">
        <f t="shared" si="5"/>
        <v/>
      </c>
      <c r="E86" s="222" t="str">
        <f>IF(物品調書!F92="","","●")</f>
        <v/>
      </c>
      <c r="F86" s="222" t="str">
        <f>IF(物品調書!G92="","",物品調書!G92)</f>
        <v/>
      </c>
      <c r="G86" s="156" t="str">
        <f>IF(D86="","",MAX(G$1:G85)+1)</f>
        <v/>
      </c>
      <c r="H86" s="157"/>
      <c r="I86" s="166" t="s">
        <v>839</v>
      </c>
      <c r="J86" s="171" t="s">
        <v>840</v>
      </c>
      <c r="K86" s="166" t="s">
        <v>743</v>
      </c>
      <c r="L86" s="168" t="s">
        <v>841</v>
      </c>
    </row>
    <row r="87" spans="1:12" x14ac:dyDescent="0.4">
      <c r="A87" s="154" t="str">
        <f t="shared" si="5"/>
        <v/>
      </c>
      <c r="B87" s="155" t="str">
        <f t="shared" si="5"/>
        <v/>
      </c>
      <c r="C87" s="154" t="str">
        <f t="shared" si="5"/>
        <v/>
      </c>
      <c r="D87" s="155" t="str">
        <f t="shared" si="5"/>
        <v/>
      </c>
      <c r="E87" s="222" t="str">
        <f>IF(物品調書!F93="","","●")</f>
        <v/>
      </c>
      <c r="F87" s="222" t="str">
        <f>IF(物品調書!G93="","",物品調書!G93)</f>
        <v/>
      </c>
      <c r="G87" s="156" t="str">
        <f>IF(D87="","",MAX(G$1:G86)+1)</f>
        <v/>
      </c>
      <c r="H87" s="157"/>
      <c r="I87" s="160" t="s">
        <v>839</v>
      </c>
      <c r="J87" s="172" t="s">
        <v>840</v>
      </c>
      <c r="K87" s="160" t="s">
        <v>729</v>
      </c>
      <c r="L87" s="161" t="s">
        <v>842</v>
      </c>
    </row>
    <row r="88" spans="1:12" x14ac:dyDescent="0.4">
      <c r="A88" s="154" t="str">
        <f t="shared" si="5"/>
        <v/>
      </c>
      <c r="B88" s="155" t="str">
        <f t="shared" si="5"/>
        <v/>
      </c>
      <c r="C88" s="154" t="str">
        <f t="shared" si="5"/>
        <v/>
      </c>
      <c r="D88" s="155" t="str">
        <f t="shared" si="5"/>
        <v/>
      </c>
      <c r="E88" s="222" t="str">
        <f>IF(物品調書!F94="","","●")</f>
        <v/>
      </c>
      <c r="F88" s="222" t="str">
        <f>IF(物品調書!G94="","",物品調書!G94)</f>
        <v/>
      </c>
      <c r="G88" s="156" t="str">
        <f>IF(D88="","",MAX(G$1:G87)+1)</f>
        <v/>
      </c>
      <c r="H88" s="157"/>
      <c r="I88" s="160" t="s">
        <v>839</v>
      </c>
      <c r="J88" s="172" t="s">
        <v>840</v>
      </c>
      <c r="K88" s="160" t="s">
        <v>730</v>
      </c>
      <c r="L88" s="161" t="s">
        <v>843</v>
      </c>
    </row>
    <row r="89" spans="1:12" ht="20.25" thickBot="1" x14ac:dyDescent="0.45">
      <c r="A89" s="154" t="str">
        <f t="shared" si="5"/>
        <v/>
      </c>
      <c r="B89" s="155" t="str">
        <f t="shared" si="5"/>
        <v/>
      </c>
      <c r="C89" s="154" t="str">
        <f t="shared" si="5"/>
        <v/>
      </c>
      <c r="D89" s="155" t="str">
        <f t="shared" si="5"/>
        <v/>
      </c>
      <c r="E89" s="222" t="str">
        <f>IF(物品調書!F95="","","●")</f>
        <v/>
      </c>
      <c r="F89" s="222" t="str">
        <f>IF(物品調書!G95="","",物品調書!G95)</f>
        <v/>
      </c>
      <c r="G89" s="156" t="str">
        <f>IF(D89="","",MAX(G$1:G88)+1)</f>
        <v/>
      </c>
      <c r="H89" s="157"/>
      <c r="I89" s="164" t="s">
        <v>839</v>
      </c>
      <c r="J89" s="179" t="s">
        <v>840</v>
      </c>
      <c r="K89" s="164" t="s">
        <v>752</v>
      </c>
      <c r="L89" s="165" t="s">
        <v>753</v>
      </c>
    </row>
    <row r="90" spans="1:12" ht="20.25" thickTop="1" x14ac:dyDescent="0.4">
      <c r="A90" s="154" t="str">
        <f t="shared" si="5"/>
        <v/>
      </c>
      <c r="B90" s="155" t="str">
        <f t="shared" si="5"/>
        <v/>
      </c>
      <c r="C90" s="154" t="str">
        <f t="shared" si="5"/>
        <v/>
      </c>
      <c r="D90" s="155" t="str">
        <f t="shared" si="5"/>
        <v/>
      </c>
      <c r="E90" s="222" t="str">
        <f>IF(物品調書!F96="","","●")</f>
        <v/>
      </c>
      <c r="F90" s="222" t="str">
        <f>IF(物品調書!G96="","",物品調書!G96)</f>
        <v/>
      </c>
      <c r="G90" s="156" t="str">
        <f>IF(D90="","",MAX(G$1:G89)+1)</f>
        <v/>
      </c>
      <c r="H90" s="157"/>
      <c r="I90" s="166" t="s">
        <v>844</v>
      </c>
      <c r="J90" s="167" t="s">
        <v>337</v>
      </c>
      <c r="K90" s="166" t="s">
        <v>743</v>
      </c>
      <c r="L90" s="168" t="s">
        <v>845</v>
      </c>
    </row>
    <row r="91" spans="1:12" x14ac:dyDescent="0.4">
      <c r="A91" s="154" t="str">
        <f t="shared" si="5"/>
        <v/>
      </c>
      <c r="B91" s="155" t="str">
        <f t="shared" si="5"/>
        <v/>
      </c>
      <c r="C91" s="154" t="str">
        <f t="shared" si="5"/>
        <v/>
      </c>
      <c r="D91" s="155" t="str">
        <f t="shared" si="5"/>
        <v/>
      </c>
      <c r="E91" s="222" t="str">
        <f>IF(物品調書!F97="","","●")</f>
        <v/>
      </c>
      <c r="F91" s="222" t="str">
        <f>IF(物品調書!G97="","",物品調書!G97)</f>
        <v/>
      </c>
      <c r="G91" s="156" t="str">
        <f>IF(D91="","",MAX(G$1:G90)+1)</f>
        <v/>
      </c>
      <c r="H91" s="157"/>
      <c r="I91" s="160" t="s">
        <v>844</v>
      </c>
      <c r="J91" s="169" t="s">
        <v>337</v>
      </c>
      <c r="K91" s="160" t="s">
        <v>729</v>
      </c>
      <c r="L91" s="161" t="s">
        <v>846</v>
      </c>
    </row>
    <row r="92" spans="1:12" x14ac:dyDescent="0.4">
      <c r="A92" s="154" t="str">
        <f t="shared" si="5"/>
        <v/>
      </c>
      <c r="B92" s="155" t="str">
        <f t="shared" si="5"/>
        <v/>
      </c>
      <c r="C92" s="154" t="str">
        <f t="shared" si="5"/>
        <v/>
      </c>
      <c r="D92" s="155" t="str">
        <f t="shared" si="5"/>
        <v/>
      </c>
      <c r="E92" s="222" t="str">
        <f>IF(物品調書!F98="","","●")</f>
        <v/>
      </c>
      <c r="F92" s="222" t="str">
        <f>IF(物品調書!G98="","",物品調書!G98)</f>
        <v/>
      </c>
      <c r="G92" s="156" t="str">
        <f>IF(D92="","",MAX(G$1:G91)+1)</f>
        <v/>
      </c>
      <c r="H92" s="157"/>
      <c r="I92" s="160" t="s">
        <v>844</v>
      </c>
      <c r="J92" s="169" t="s">
        <v>337</v>
      </c>
      <c r="K92" s="160" t="s">
        <v>730</v>
      </c>
      <c r="L92" s="161" t="s">
        <v>847</v>
      </c>
    </row>
    <row r="93" spans="1:12" x14ac:dyDescent="0.4">
      <c r="A93" s="154" t="str">
        <f t="shared" si="5"/>
        <v/>
      </c>
      <c r="B93" s="155" t="str">
        <f t="shared" si="5"/>
        <v/>
      </c>
      <c r="C93" s="154" t="str">
        <f t="shared" si="5"/>
        <v/>
      </c>
      <c r="D93" s="155" t="str">
        <f t="shared" si="5"/>
        <v/>
      </c>
      <c r="E93" s="222" t="str">
        <f>IF(物品調書!F99="","","●")</f>
        <v/>
      </c>
      <c r="F93" s="222" t="str">
        <f>IF(物品調書!G99="","",物品調書!G99)</f>
        <v/>
      </c>
      <c r="G93" s="156" t="str">
        <f>IF(D93="","",MAX(G$1:G92)+1)</f>
        <v/>
      </c>
      <c r="H93" s="157"/>
      <c r="I93" s="160" t="s">
        <v>844</v>
      </c>
      <c r="J93" s="169" t="s">
        <v>337</v>
      </c>
      <c r="K93" s="160" t="s">
        <v>747</v>
      </c>
      <c r="L93" s="161" t="s">
        <v>848</v>
      </c>
    </row>
    <row r="94" spans="1:12" x14ac:dyDescent="0.4">
      <c r="A94" s="154" t="str">
        <f t="shared" si="5"/>
        <v/>
      </c>
      <c r="B94" s="155" t="str">
        <f t="shared" si="5"/>
        <v/>
      </c>
      <c r="C94" s="154" t="str">
        <f t="shared" si="5"/>
        <v/>
      </c>
      <c r="D94" s="155" t="str">
        <f t="shared" si="5"/>
        <v/>
      </c>
      <c r="E94" s="222" t="str">
        <f>IF(物品調書!F100="","","●")</f>
        <v/>
      </c>
      <c r="F94" s="222" t="str">
        <f>IF(物品調書!G100="","",物品調書!G100)</f>
        <v/>
      </c>
      <c r="G94" s="156" t="str">
        <f>IF(D94="","",MAX(G$1:G93)+1)</f>
        <v/>
      </c>
      <c r="H94" s="157"/>
      <c r="I94" s="160" t="s">
        <v>844</v>
      </c>
      <c r="J94" s="169" t="s">
        <v>337</v>
      </c>
      <c r="K94" s="160" t="s">
        <v>731</v>
      </c>
      <c r="L94" s="161" t="s">
        <v>849</v>
      </c>
    </row>
    <row r="95" spans="1:12" x14ac:dyDescent="0.4">
      <c r="A95" s="154" t="str">
        <f t="shared" si="5"/>
        <v/>
      </c>
      <c r="B95" s="155" t="str">
        <f t="shared" si="5"/>
        <v/>
      </c>
      <c r="C95" s="154" t="str">
        <f t="shared" si="5"/>
        <v/>
      </c>
      <c r="D95" s="155" t="str">
        <f t="shared" si="5"/>
        <v/>
      </c>
      <c r="E95" s="222" t="str">
        <f>IF(物品調書!F101="","","●")</f>
        <v/>
      </c>
      <c r="F95" s="222" t="str">
        <f>IF(物品調書!G101="","",物品調書!G101)</f>
        <v/>
      </c>
      <c r="G95" s="156" t="str">
        <f>IF(D95="","",MAX(G$1:G94)+1)</f>
        <v/>
      </c>
      <c r="H95" s="157"/>
      <c r="I95" s="160" t="s">
        <v>844</v>
      </c>
      <c r="J95" s="169" t="s">
        <v>337</v>
      </c>
      <c r="K95" s="160" t="s">
        <v>750</v>
      </c>
      <c r="L95" s="161" t="s">
        <v>850</v>
      </c>
    </row>
    <row r="96" spans="1:12" x14ac:dyDescent="0.4">
      <c r="A96" s="154" t="str">
        <f t="shared" si="5"/>
        <v/>
      </c>
      <c r="B96" s="155" t="str">
        <f t="shared" si="5"/>
        <v/>
      </c>
      <c r="C96" s="154" t="str">
        <f t="shared" si="5"/>
        <v/>
      </c>
      <c r="D96" s="155" t="str">
        <f t="shared" si="5"/>
        <v/>
      </c>
      <c r="E96" s="222" t="str">
        <f>IF(物品調書!F102="","","●")</f>
        <v/>
      </c>
      <c r="F96" s="222" t="str">
        <f>IF(物品調書!G102="","",物品調書!G102)</f>
        <v/>
      </c>
      <c r="G96" s="156" t="str">
        <f>IF(D96="","",MAX(G$1:G95)+1)</f>
        <v/>
      </c>
      <c r="H96" s="157"/>
      <c r="I96" s="160" t="s">
        <v>844</v>
      </c>
      <c r="J96" s="169" t="s">
        <v>337</v>
      </c>
      <c r="K96" s="160" t="s">
        <v>774</v>
      </c>
      <c r="L96" s="161" t="s">
        <v>851</v>
      </c>
    </row>
    <row r="97" spans="1:12" x14ac:dyDescent="0.4">
      <c r="A97" s="154" t="str">
        <f t="shared" si="5"/>
        <v/>
      </c>
      <c r="B97" s="155" t="str">
        <f t="shared" si="5"/>
        <v/>
      </c>
      <c r="C97" s="154" t="str">
        <f t="shared" si="5"/>
        <v/>
      </c>
      <c r="D97" s="155" t="str">
        <f t="shared" si="5"/>
        <v/>
      </c>
      <c r="E97" s="222" t="str">
        <f>IF(物品調書!F103="","","●")</f>
        <v/>
      </c>
      <c r="F97" s="222" t="str">
        <f>IF(物品調書!G103="","",物品調書!G103)</f>
        <v/>
      </c>
      <c r="G97" s="156" t="str">
        <f>IF(D97="","",MAX(G$1:G96)+1)</f>
        <v/>
      </c>
      <c r="H97" s="157"/>
      <c r="I97" s="160" t="s">
        <v>844</v>
      </c>
      <c r="J97" s="169" t="s">
        <v>337</v>
      </c>
      <c r="K97" s="160" t="s">
        <v>776</v>
      </c>
      <c r="L97" s="161" t="s">
        <v>852</v>
      </c>
    </row>
    <row r="98" spans="1:12" x14ac:dyDescent="0.4">
      <c r="A98" s="154" t="str">
        <f t="shared" si="5"/>
        <v/>
      </c>
      <c r="B98" s="155" t="str">
        <f t="shared" si="5"/>
        <v/>
      </c>
      <c r="C98" s="154" t="str">
        <f t="shared" si="5"/>
        <v/>
      </c>
      <c r="D98" s="155" t="str">
        <f t="shared" si="5"/>
        <v/>
      </c>
      <c r="E98" s="222" t="str">
        <f>IF(物品調書!F104="","","●")</f>
        <v/>
      </c>
      <c r="F98" s="222" t="str">
        <f>IF(物品調書!G104="","",物品調書!G104)</f>
        <v/>
      </c>
      <c r="G98" s="156" t="str">
        <f>IF(D98="","",MAX(G$1:G97)+1)</f>
        <v/>
      </c>
      <c r="H98" s="157"/>
      <c r="I98" s="160" t="s">
        <v>844</v>
      </c>
      <c r="J98" s="169" t="s">
        <v>337</v>
      </c>
      <c r="K98" s="160" t="s">
        <v>812</v>
      </c>
      <c r="L98" s="161" t="s">
        <v>853</v>
      </c>
    </row>
    <row r="99" spans="1:12" ht="20.25" thickBot="1" x14ac:dyDescent="0.45">
      <c r="A99" s="154" t="str">
        <f t="shared" si="5"/>
        <v/>
      </c>
      <c r="B99" s="155" t="str">
        <f t="shared" si="5"/>
        <v/>
      </c>
      <c r="C99" s="154" t="str">
        <f t="shared" si="5"/>
        <v/>
      </c>
      <c r="D99" s="155" t="str">
        <f t="shared" si="5"/>
        <v/>
      </c>
      <c r="E99" s="222" t="str">
        <f>IF(物品調書!F105="","","●")</f>
        <v/>
      </c>
      <c r="F99" s="222" t="str">
        <f>IF(物品調書!G105="","",物品調書!G105)</f>
        <v/>
      </c>
      <c r="G99" s="156" t="str">
        <f>IF(D99="","",MAX(G$1:G98)+1)</f>
        <v/>
      </c>
      <c r="H99" s="157"/>
      <c r="I99" s="164" t="s">
        <v>844</v>
      </c>
      <c r="J99" s="170" t="s">
        <v>337</v>
      </c>
      <c r="K99" s="164" t="s">
        <v>752</v>
      </c>
      <c r="L99" s="165" t="s">
        <v>753</v>
      </c>
    </row>
    <row r="100" spans="1:12" ht="20.25" customHeight="1" thickTop="1" x14ac:dyDescent="0.4">
      <c r="A100" s="154" t="str">
        <f t="shared" ref="A100:D115" si="6">IF(OR(B100&lt;&gt;"",C100&lt;&gt;""),I100,"")</f>
        <v/>
      </c>
      <c r="B100" s="155" t="str">
        <f t="shared" si="6"/>
        <v/>
      </c>
      <c r="C100" s="154" t="str">
        <f t="shared" si="6"/>
        <v/>
      </c>
      <c r="D100" s="155" t="str">
        <f t="shared" si="6"/>
        <v/>
      </c>
      <c r="E100" s="222" t="str">
        <f>IF(物品調書!F106="","","●")</f>
        <v/>
      </c>
      <c r="F100" s="222" t="str">
        <f>IF(物品調書!G106="","",物品調書!G106)</f>
        <v/>
      </c>
      <c r="G100" s="156" t="str">
        <f>IF(D100="","",MAX(G$1:G99)+1)</f>
        <v/>
      </c>
      <c r="H100" s="157"/>
      <c r="I100" s="166" t="s">
        <v>854</v>
      </c>
      <c r="J100" s="171" t="s">
        <v>855</v>
      </c>
      <c r="K100" s="166" t="s">
        <v>743</v>
      </c>
      <c r="L100" s="168" t="s">
        <v>856</v>
      </c>
    </row>
    <row r="101" spans="1:12" ht="21" customHeight="1" x14ac:dyDescent="0.4">
      <c r="A101" s="154" t="str">
        <f t="shared" si="6"/>
        <v/>
      </c>
      <c r="B101" s="155" t="str">
        <f t="shared" si="6"/>
        <v/>
      </c>
      <c r="C101" s="154" t="str">
        <f t="shared" si="6"/>
        <v/>
      </c>
      <c r="D101" s="155" t="str">
        <f t="shared" si="6"/>
        <v/>
      </c>
      <c r="E101" s="222" t="str">
        <f>IF(物品調書!F107="","","●")</f>
        <v/>
      </c>
      <c r="F101" s="222" t="str">
        <f>IF(物品調書!G107="","",物品調書!G107)</f>
        <v/>
      </c>
      <c r="G101" s="156" t="str">
        <f>IF(D101="","",MAX(G$1:G100)+1)</f>
        <v/>
      </c>
      <c r="H101" s="157"/>
      <c r="I101" s="160" t="s">
        <v>854</v>
      </c>
      <c r="J101" s="172" t="s">
        <v>855</v>
      </c>
      <c r="K101" s="160" t="s">
        <v>729</v>
      </c>
      <c r="L101" s="161" t="s">
        <v>857</v>
      </c>
    </row>
    <row r="102" spans="1:12" x14ac:dyDescent="0.4">
      <c r="A102" s="154" t="str">
        <f t="shared" si="6"/>
        <v/>
      </c>
      <c r="B102" s="155" t="str">
        <f t="shared" si="6"/>
        <v/>
      </c>
      <c r="C102" s="154" t="str">
        <f t="shared" si="6"/>
        <v/>
      </c>
      <c r="D102" s="155" t="str">
        <f t="shared" si="6"/>
        <v/>
      </c>
      <c r="E102" s="222" t="str">
        <f>IF(物品調書!F108="","","●")</f>
        <v/>
      </c>
      <c r="F102" s="222" t="str">
        <f>IF(物品調書!G108="","",物品調書!G108)</f>
        <v/>
      </c>
      <c r="G102" s="156" t="str">
        <f>IF(D102="","",MAX(G$1:G101)+1)</f>
        <v/>
      </c>
      <c r="H102" s="157"/>
      <c r="I102" s="160" t="s">
        <v>854</v>
      </c>
      <c r="J102" s="172" t="s">
        <v>855</v>
      </c>
      <c r="K102" s="160" t="s">
        <v>730</v>
      </c>
      <c r="L102" s="161" t="s">
        <v>858</v>
      </c>
    </row>
    <row r="103" spans="1:12" x14ac:dyDescent="0.4">
      <c r="A103" s="154" t="str">
        <f t="shared" si="6"/>
        <v/>
      </c>
      <c r="B103" s="155" t="str">
        <f t="shared" si="6"/>
        <v/>
      </c>
      <c r="C103" s="154" t="str">
        <f t="shared" si="6"/>
        <v/>
      </c>
      <c r="D103" s="155" t="str">
        <f t="shared" si="6"/>
        <v/>
      </c>
      <c r="E103" s="222" t="str">
        <f>IF(物品調書!F109="","","●")</f>
        <v/>
      </c>
      <c r="F103" s="222" t="str">
        <f>IF(物品調書!G109="","",物品調書!G109)</f>
        <v/>
      </c>
      <c r="G103" s="156" t="str">
        <f>IF(D103="","",MAX(G$1:G102)+1)</f>
        <v/>
      </c>
      <c r="H103" s="157"/>
      <c r="I103" s="160" t="s">
        <v>854</v>
      </c>
      <c r="J103" s="172" t="s">
        <v>855</v>
      </c>
      <c r="K103" s="160" t="s">
        <v>747</v>
      </c>
      <c r="L103" s="161" t="s">
        <v>859</v>
      </c>
    </row>
    <row r="104" spans="1:12" x14ac:dyDescent="0.4">
      <c r="A104" s="154" t="str">
        <f t="shared" si="6"/>
        <v/>
      </c>
      <c r="B104" s="155" t="str">
        <f t="shared" si="6"/>
        <v/>
      </c>
      <c r="C104" s="154" t="str">
        <f t="shared" si="6"/>
        <v/>
      </c>
      <c r="D104" s="155" t="str">
        <f t="shared" si="6"/>
        <v/>
      </c>
      <c r="E104" s="222" t="str">
        <f>IF(物品調書!F110="","","●")</f>
        <v/>
      </c>
      <c r="F104" s="222" t="str">
        <f>IF(物品調書!G110="","",物品調書!G110)</f>
        <v/>
      </c>
      <c r="G104" s="156" t="str">
        <f>IF(D104="","",MAX(G$1:G103)+1)</f>
        <v/>
      </c>
      <c r="H104" s="157"/>
      <c r="I104" s="160" t="s">
        <v>854</v>
      </c>
      <c r="J104" s="172" t="s">
        <v>855</v>
      </c>
      <c r="K104" s="160" t="s">
        <v>731</v>
      </c>
      <c r="L104" s="161" t="s">
        <v>860</v>
      </c>
    </row>
    <row r="105" spans="1:12" x14ac:dyDescent="0.4">
      <c r="A105" s="154" t="str">
        <f t="shared" si="6"/>
        <v/>
      </c>
      <c r="B105" s="155" t="str">
        <f t="shared" si="6"/>
        <v/>
      </c>
      <c r="C105" s="154" t="str">
        <f t="shared" si="6"/>
        <v/>
      </c>
      <c r="D105" s="155" t="str">
        <f t="shared" si="6"/>
        <v/>
      </c>
      <c r="E105" s="222" t="str">
        <f>IF(物品調書!F111="","","●")</f>
        <v/>
      </c>
      <c r="F105" s="222" t="str">
        <f>IF(物品調書!G111="","",物品調書!G111)</f>
        <v/>
      </c>
      <c r="G105" s="156" t="str">
        <f>IF(D105="","",MAX(G$1:G104)+1)</f>
        <v/>
      </c>
      <c r="H105" s="157"/>
      <c r="I105" s="160" t="s">
        <v>854</v>
      </c>
      <c r="J105" s="172" t="s">
        <v>855</v>
      </c>
      <c r="K105" s="160" t="s">
        <v>750</v>
      </c>
      <c r="L105" s="161" t="s">
        <v>861</v>
      </c>
    </row>
    <row r="106" spans="1:12" x14ac:dyDescent="0.4">
      <c r="A106" s="154" t="str">
        <f t="shared" si="6"/>
        <v/>
      </c>
      <c r="B106" s="155" t="str">
        <f t="shared" si="6"/>
        <v/>
      </c>
      <c r="C106" s="154" t="str">
        <f t="shared" si="6"/>
        <v/>
      </c>
      <c r="D106" s="155" t="str">
        <f t="shared" si="6"/>
        <v/>
      </c>
      <c r="E106" s="222" t="str">
        <f>IF(物品調書!F112="","","●")</f>
        <v/>
      </c>
      <c r="F106" s="222" t="str">
        <f>IF(物品調書!G112="","",物品調書!G112)</f>
        <v/>
      </c>
      <c r="G106" s="156" t="str">
        <f>IF(D106="","",MAX(G$1:G105)+1)</f>
        <v/>
      </c>
      <c r="H106" s="157"/>
      <c r="I106" s="160" t="s">
        <v>854</v>
      </c>
      <c r="J106" s="172" t="s">
        <v>855</v>
      </c>
      <c r="K106" s="160" t="s">
        <v>774</v>
      </c>
      <c r="L106" s="161" t="s">
        <v>862</v>
      </c>
    </row>
    <row r="107" spans="1:12" x14ac:dyDescent="0.4">
      <c r="A107" s="154" t="str">
        <f t="shared" si="6"/>
        <v/>
      </c>
      <c r="B107" s="155" t="str">
        <f t="shared" si="6"/>
        <v/>
      </c>
      <c r="C107" s="154" t="str">
        <f t="shared" si="6"/>
        <v/>
      </c>
      <c r="D107" s="155" t="str">
        <f t="shared" si="6"/>
        <v/>
      </c>
      <c r="E107" s="222" t="str">
        <f>IF(物品調書!F113="","","●")</f>
        <v/>
      </c>
      <c r="F107" s="222" t="str">
        <f>IF(物品調書!G113="","",物品調書!G113)</f>
        <v/>
      </c>
      <c r="G107" s="156" t="str">
        <f>IF(D107="","",MAX(G$1:G106)+1)</f>
        <v/>
      </c>
      <c r="H107" s="157"/>
      <c r="I107" s="160" t="s">
        <v>854</v>
      </c>
      <c r="J107" s="172" t="s">
        <v>855</v>
      </c>
      <c r="K107" s="160" t="s">
        <v>776</v>
      </c>
      <c r="L107" s="161" t="s">
        <v>863</v>
      </c>
    </row>
    <row r="108" spans="1:12" x14ac:dyDescent="0.4">
      <c r="A108" s="154" t="str">
        <f t="shared" si="6"/>
        <v/>
      </c>
      <c r="B108" s="155" t="str">
        <f t="shared" si="6"/>
        <v/>
      </c>
      <c r="C108" s="154" t="str">
        <f t="shared" si="6"/>
        <v/>
      </c>
      <c r="D108" s="155" t="str">
        <f t="shared" si="6"/>
        <v/>
      </c>
      <c r="E108" s="222" t="str">
        <f>IF(物品調書!F114="","","●")</f>
        <v/>
      </c>
      <c r="F108" s="222" t="str">
        <f>IF(物品調書!G114="","",物品調書!G114)</f>
        <v/>
      </c>
      <c r="G108" s="156" t="str">
        <f>IF(D108="","",MAX(G$1:G107)+1)</f>
        <v/>
      </c>
      <c r="H108" s="157"/>
      <c r="I108" s="160" t="s">
        <v>854</v>
      </c>
      <c r="J108" s="172" t="s">
        <v>855</v>
      </c>
      <c r="K108" s="160" t="s">
        <v>812</v>
      </c>
      <c r="L108" s="161" t="s">
        <v>864</v>
      </c>
    </row>
    <row r="109" spans="1:12" x14ac:dyDescent="0.4">
      <c r="A109" s="154" t="str">
        <f t="shared" si="6"/>
        <v/>
      </c>
      <c r="B109" s="155" t="str">
        <f t="shared" si="6"/>
        <v/>
      </c>
      <c r="C109" s="154" t="str">
        <f t="shared" si="6"/>
        <v/>
      </c>
      <c r="D109" s="155" t="str">
        <f t="shared" si="6"/>
        <v/>
      </c>
      <c r="E109" s="222" t="str">
        <f>IF(物品調書!F115="","","●")</f>
        <v/>
      </c>
      <c r="F109" s="222" t="str">
        <f>IF(物品調書!G115="","",物品調書!G115)</f>
        <v/>
      </c>
      <c r="G109" s="156" t="str">
        <f>IF(D109="","",MAX(G$1:G108)+1)</f>
        <v/>
      </c>
      <c r="H109" s="157"/>
      <c r="I109" s="160" t="s">
        <v>854</v>
      </c>
      <c r="J109" s="172" t="s">
        <v>855</v>
      </c>
      <c r="K109" s="160" t="s">
        <v>814</v>
      </c>
      <c r="L109" s="161" t="s">
        <v>865</v>
      </c>
    </row>
    <row r="110" spans="1:12" x14ac:dyDescent="0.4">
      <c r="A110" s="154" t="str">
        <f t="shared" si="6"/>
        <v/>
      </c>
      <c r="B110" s="155" t="str">
        <f t="shared" si="6"/>
        <v/>
      </c>
      <c r="C110" s="154" t="str">
        <f t="shared" si="6"/>
        <v/>
      </c>
      <c r="D110" s="155" t="str">
        <f t="shared" si="6"/>
        <v/>
      </c>
      <c r="E110" s="222" t="str">
        <f>IF(物品調書!F116="","","●")</f>
        <v/>
      </c>
      <c r="F110" s="222" t="str">
        <f>IF(物品調書!G116="","",物品調書!G116)</f>
        <v/>
      </c>
      <c r="G110" s="156" t="str">
        <f>IF(D110="","",MAX(G$1:G109)+1)</f>
        <v/>
      </c>
      <c r="H110" s="157"/>
      <c r="I110" s="160" t="s">
        <v>854</v>
      </c>
      <c r="J110" s="172" t="s">
        <v>855</v>
      </c>
      <c r="K110" s="160" t="s">
        <v>816</v>
      </c>
      <c r="L110" s="161" t="s">
        <v>866</v>
      </c>
    </row>
    <row r="111" spans="1:12" x14ac:dyDescent="0.4">
      <c r="A111" s="154" t="str">
        <f t="shared" si="6"/>
        <v/>
      </c>
      <c r="B111" s="155" t="str">
        <f t="shared" si="6"/>
        <v/>
      </c>
      <c r="C111" s="154" t="str">
        <f t="shared" si="6"/>
        <v/>
      </c>
      <c r="D111" s="155" t="str">
        <f t="shared" si="6"/>
        <v/>
      </c>
      <c r="E111" s="222" t="str">
        <f>IF(物品調書!F117="","","●")</f>
        <v/>
      </c>
      <c r="F111" s="222" t="str">
        <f>IF(物品調書!G117="","",物品調書!G117)</f>
        <v/>
      </c>
      <c r="G111" s="156" t="str">
        <f>IF(D111="","",MAX(G$1:G110)+1)</f>
        <v/>
      </c>
      <c r="H111" s="157"/>
      <c r="I111" s="160" t="s">
        <v>854</v>
      </c>
      <c r="J111" s="172" t="s">
        <v>855</v>
      </c>
      <c r="K111" s="160" t="s">
        <v>818</v>
      </c>
      <c r="L111" s="161" t="s">
        <v>867</v>
      </c>
    </row>
    <row r="112" spans="1:12" x14ac:dyDescent="0.4">
      <c r="A112" s="154" t="str">
        <f t="shared" si="6"/>
        <v/>
      </c>
      <c r="B112" s="155" t="str">
        <f t="shared" si="6"/>
        <v/>
      </c>
      <c r="C112" s="154" t="str">
        <f t="shared" si="6"/>
        <v/>
      </c>
      <c r="D112" s="155" t="str">
        <f t="shared" si="6"/>
        <v/>
      </c>
      <c r="E112" s="222" t="str">
        <f>IF(物品調書!F118="","","●")</f>
        <v/>
      </c>
      <c r="F112" s="222" t="str">
        <f>IF(物品調書!G118="","",物品調書!G118)</f>
        <v/>
      </c>
      <c r="G112" s="156" t="str">
        <f>IF(D112="","",MAX(G$1:G111)+1)</f>
        <v/>
      </c>
      <c r="H112" s="157"/>
      <c r="I112" s="160" t="s">
        <v>854</v>
      </c>
      <c r="J112" s="172" t="s">
        <v>855</v>
      </c>
      <c r="K112" s="160" t="s">
        <v>728</v>
      </c>
      <c r="L112" s="161" t="s">
        <v>868</v>
      </c>
    </row>
    <row r="113" spans="1:12" x14ac:dyDescent="0.4">
      <c r="A113" s="154" t="str">
        <f t="shared" si="6"/>
        <v/>
      </c>
      <c r="B113" s="155" t="str">
        <f t="shared" si="6"/>
        <v/>
      </c>
      <c r="C113" s="154" t="str">
        <f t="shared" si="6"/>
        <v/>
      </c>
      <c r="D113" s="155" t="str">
        <f t="shared" si="6"/>
        <v/>
      </c>
      <c r="E113" s="222" t="str">
        <f>IF(物品調書!F119="","","●")</f>
        <v/>
      </c>
      <c r="F113" s="222" t="str">
        <f>IF(物品調書!G119="","",物品調書!G119)</f>
        <v/>
      </c>
      <c r="G113" s="156" t="str">
        <f>IF(D113="","",MAX(G$1:G112)+1)</f>
        <v/>
      </c>
      <c r="H113" s="157"/>
      <c r="I113" s="160" t="s">
        <v>854</v>
      </c>
      <c r="J113" s="172" t="s">
        <v>855</v>
      </c>
      <c r="K113" s="160" t="s">
        <v>869</v>
      </c>
      <c r="L113" s="161" t="s">
        <v>870</v>
      </c>
    </row>
    <row r="114" spans="1:12" x14ac:dyDescent="0.4">
      <c r="A114" s="154" t="str">
        <f t="shared" si="6"/>
        <v/>
      </c>
      <c r="B114" s="155" t="str">
        <f t="shared" si="6"/>
        <v/>
      </c>
      <c r="C114" s="154" t="str">
        <f t="shared" si="6"/>
        <v/>
      </c>
      <c r="D114" s="155" t="str">
        <f t="shared" si="6"/>
        <v/>
      </c>
      <c r="E114" s="222" t="str">
        <f>IF(物品調書!F120="","","●")</f>
        <v/>
      </c>
      <c r="F114" s="222" t="str">
        <f>IF(物品調書!G120="","",物品調書!G120)</f>
        <v/>
      </c>
      <c r="G114" s="156" t="str">
        <f>IF(D114="","",MAX(G$1:G113)+1)</f>
        <v/>
      </c>
      <c r="H114" s="157"/>
      <c r="I114" s="160" t="s">
        <v>854</v>
      </c>
      <c r="J114" s="172" t="s">
        <v>855</v>
      </c>
      <c r="K114" s="160" t="s">
        <v>871</v>
      </c>
      <c r="L114" s="161" t="s">
        <v>872</v>
      </c>
    </row>
    <row r="115" spans="1:12" x14ac:dyDescent="0.4">
      <c r="A115" s="154" t="str">
        <f t="shared" si="6"/>
        <v/>
      </c>
      <c r="B115" s="155" t="str">
        <f t="shared" si="6"/>
        <v/>
      </c>
      <c r="C115" s="154" t="str">
        <f t="shared" si="6"/>
        <v/>
      </c>
      <c r="D115" s="155" t="str">
        <f t="shared" si="6"/>
        <v/>
      </c>
      <c r="E115" s="222" t="str">
        <f>IF(物品調書!F121="","","●")</f>
        <v/>
      </c>
      <c r="F115" s="222" t="str">
        <f>IF(物品調書!G121="","",物品調書!G121)</f>
        <v/>
      </c>
      <c r="G115" s="156" t="str">
        <f>IF(D115="","",MAX(G$1:G114)+1)</f>
        <v/>
      </c>
      <c r="H115" s="157"/>
      <c r="I115" s="160" t="s">
        <v>854</v>
      </c>
      <c r="J115" s="172" t="s">
        <v>855</v>
      </c>
      <c r="K115" s="160" t="s">
        <v>873</v>
      </c>
      <c r="L115" s="161" t="s">
        <v>874</v>
      </c>
    </row>
    <row r="116" spans="1:12" x14ac:dyDescent="0.4">
      <c r="A116" s="154" t="str">
        <f t="shared" ref="A116:D131" si="7">IF(OR(B116&lt;&gt;"",C116&lt;&gt;""),I116,"")</f>
        <v/>
      </c>
      <c r="B116" s="155" t="str">
        <f t="shared" si="7"/>
        <v/>
      </c>
      <c r="C116" s="154" t="str">
        <f t="shared" si="7"/>
        <v/>
      </c>
      <c r="D116" s="155" t="str">
        <f t="shared" si="7"/>
        <v/>
      </c>
      <c r="E116" s="222" t="str">
        <f>IF(物品調書!F122="","","●")</f>
        <v/>
      </c>
      <c r="F116" s="222" t="str">
        <f>IF(物品調書!G122="","",物品調書!G122)</f>
        <v/>
      </c>
      <c r="G116" s="156" t="str">
        <f>IF(D116="","",MAX(G$1:G115)+1)</f>
        <v/>
      </c>
      <c r="H116" s="157"/>
      <c r="I116" s="160" t="s">
        <v>854</v>
      </c>
      <c r="J116" s="172" t="s">
        <v>855</v>
      </c>
      <c r="K116" s="160" t="s">
        <v>875</v>
      </c>
      <c r="L116" s="161" t="s">
        <v>876</v>
      </c>
    </row>
    <row r="117" spans="1:12" x14ac:dyDescent="0.4">
      <c r="A117" s="154" t="str">
        <f t="shared" si="7"/>
        <v/>
      </c>
      <c r="B117" s="155" t="str">
        <f t="shared" si="7"/>
        <v/>
      </c>
      <c r="C117" s="154" t="str">
        <f t="shared" si="7"/>
        <v/>
      </c>
      <c r="D117" s="155" t="str">
        <f t="shared" si="7"/>
        <v/>
      </c>
      <c r="E117" s="222" t="str">
        <f>IF(物品調書!F123="","","●")</f>
        <v/>
      </c>
      <c r="F117" s="222" t="str">
        <f>IF(物品調書!G123="","",物品調書!G123)</f>
        <v/>
      </c>
      <c r="G117" s="156" t="str">
        <f>IF(D117="","",MAX(G$1:G116)+1)</f>
        <v/>
      </c>
      <c r="H117" s="157"/>
      <c r="I117" s="160" t="s">
        <v>854</v>
      </c>
      <c r="J117" s="172" t="s">
        <v>855</v>
      </c>
      <c r="K117" s="160" t="s">
        <v>877</v>
      </c>
      <c r="L117" s="161" t="s">
        <v>878</v>
      </c>
    </row>
    <row r="118" spans="1:12" x14ac:dyDescent="0.4">
      <c r="A118" s="154" t="str">
        <f t="shared" si="7"/>
        <v/>
      </c>
      <c r="B118" s="155" t="str">
        <f t="shared" si="7"/>
        <v/>
      </c>
      <c r="C118" s="154" t="str">
        <f t="shared" si="7"/>
        <v/>
      </c>
      <c r="D118" s="155" t="str">
        <f t="shared" si="7"/>
        <v/>
      </c>
      <c r="E118" s="222" t="str">
        <f>IF(物品調書!F124="","","●")</f>
        <v/>
      </c>
      <c r="F118" s="222" t="str">
        <f>IF(物品調書!G124="","",物品調書!G124)</f>
        <v/>
      </c>
      <c r="G118" s="156" t="str">
        <f>IF(D118="","",MAX(G$1:G117)+1)</f>
        <v/>
      </c>
      <c r="H118" s="157"/>
      <c r="I118" s="160" t="s">
        <v>854</v>
      </c>
      <c r="J118" s="172" t="s">
        <v>855</v>
      </c>
      <c r="K118" s="160" t="s">
        <v>879</v>
      </c>
      <c r="L118" s="161" t="s">
        <v>880</v>
      </c>
    </row>
    <row r="119" spans="1:12" x14ac:dyDescent="0.4">
      <c r="A119" s="154" t="str">
        <f t="shared" si="7"/>
        <v/>
      </c>
      <c r="B119" s="155" t="str">
        <f t="shared" si="7"/>
        <v/>
      </c>
      <c r="C119" s="154" t="str">
        <f t="shared" si="7"/>
        <v/>
      </c>
      <c r="D119" s="155" t="str">
        <f t="shared" si="7"/>
        <v/>
      </c>
      <c r="E119" s="222" t="str">
        <f>IF(物品調書!F125="","","●")</f>
        <v/>
      </c>
      <c r="F119" s="222" t="str">
        <f>IF(物品調書!G125="","",物品調書!G125)</f>
        <v/>
      </c>
      <c r="G119" s="156" t="str">
        <f>IF(D119="","",MAX(G$1:G118)+1)</f>
        <v/>
      </c>
      <c r="H119" s="157"/>
      <c r="I119" s="160" t="s">
        <v>854</v>
      </c>
      <c r="J119" s="172" t="s">
        <v>855</v>
      </c>
      <c r="K119" s="160" t="s">
        <v>881</v>
      </c>
      <c r="L119" s="161" t="s">
        <v>882</v>
      </c>
    </row>
    <row r="120" spans="1:12" ht="20.25" thickBot="1" x14ac:dyDescent="0.45">
      <c r="A120" s="154" t="str">
        <f t="shared" si="7"/>
        <v/>
      </c>
      <c r="B120" s="155" t="str">
        <f t="shared" si="7"/>
        <v/>
      </c>
      <c r="C120" s="154" t="str">
        <f t="shared" si="7"/>
        <v/>
      </c>
      <c r="D120" s="155" t="str">
        <f t="shared" si="7"/>
        <v/>
      </c>
      <c r="E120" s="222" t="str">
        <f>IF(物品調書!F126="","","●")</f>
        <v/>
      </c>
      <c r="F120" s="222" t="str">
        <f>IF(物品調書!G126="","",物品調書!G126)</f>
        <v/>
      </c>
      <c r="G120" s="156" t="str">
        <f>IF(D120="","",MAX(G$1:G119)+1)</f>
        <v/>
      </c>
      <c r="H120" s="157"/>
      <c r="I120" s="164" t="s">
        <v>854</v>
      </c>
      <c r="J120" s="179" t="s">
        <v>855</v>
      </c>
      <c r="K120" s="164" t="s">
        <v>752</v>
      </c>
      <c r="L120" s="165" t="s">
        <v>883</v>
      </c>
    </row>
    <row r="121" spans="1:12" ht="20.25" thickTop="1" x14ac:dyDescent="0.4">
      <c r="A121" s="154" t="str">
        <f t="shared" si="7"/>
        <v/>
      </c>
      <c r="B121" s="155" t="str">
        <f t="shared" si="7"/>
        <v/>
      </c>
      <c r="C121" s="154" t="str">
        <f t="shared" si="7"/>
        <v/>
      </c>
      <c r="D121" s="155" t="str">
        <f t="shared" si="7"/>
        <v/>
      </c>
      <c r="E121" s="222" t="str">
        <f>IF(物品調書!F127="","","●")</f>
        <v/>
      </c>
      <c r="F121" s="222" t="str">
        <f>IF(物品調書!G127="","",物品調書!G127)</f>
        <v/>
      </c>
      <c r="G121" s="156" t="str">
        <f>IF(D121="","",MAX(G$1:G120)+1)</f>
        <v/>
      </c>
      <c r="H121" s="157"/>
      <c r="I121" s="166" t="s">
        <v>884</v>
      </c>
      <c r="J121" s="167" t="s">
        <v>399</v>
      </c>
      <c r="K121" s="166" t="s">
        <v>743</v>
      </c>
      <c r="L121" s="168" t="s">
        <v>885</v>
      </c>
    </row>
    <row r="122" spans="1:12" x14ac:dyDescent="0.4">
      <c r="A122" s="154" t="str">
        <f t="shared" si="7"/>
        <v/>
      </c>
      <c r="B122" s="155" t="str">
        <f t="shared" si="7"/>
        <v/>
      </c>
      <c r="C122" s="154" t="str">
        <f t="shared" si="7"/>
        <v/>
      </c>
      <c r="D122" s="155" t="str">
        <f t="shared" si="7"/>
        <v/>
      </c>
      <c r="E122" s="222" t="str">
        <f>IF(物品調書!F128="","","●")</f>
        <v/>
      </c>
      <c r="F122" s="222" t="str">
        <f>IF(物品調書!G128="","",物品調書!G128)</f>
        <v/>
      </c>
      <c r="G122" s="156" t="str">
        <f>IF(D122="","",MAX(G$1:G121)+1)</f>
        <v/>
      </c>
      <c r="H122" s="157"/>
      <c r="I122" s="160" t="s">
        <v>884</v>
      </c>
      <c r="J122" s="169" t="s">
        <v>399</v>
      </c>
      <c r="K122" s="160" t="s">
        <v>729</v>
      </c>
      <c r="L122" s="161" t="s">
        <v>886</v>
      </c>
    </row>
    <row r="123" spans="1:12" x14ac:dyDescent="0.4">
      <c r="A123" s="154" t="str">
        <f t="shared" si="7"/>
        <v/>
      </c>
      <c r="B123" s="155" t="str">
        <f t="shared" si="7"/>
        <v/>
      </c>
      <c r="C123" s="154" t="str">
        <f t="shared" si="7"/>
        <v/>
      </c>
      <c r="D123" s="155" t="str">
        <f t="shared" si="7"/>
        <v/>
      </c>
      <c r="E123" s="222" t="str">
        <f>IF(物品調書!F129="","","●")</f>
        <v/>
      </c>
      <c r="F123" s="222" t="str">
        <f>IF(物品調書!G129="","",物品調書!G129)</f>
        <v/>
      </c>
      <c r="G123" s="156" t="str">
        <f>IF(D123="","",MAX(G$1:G122)+1)</f>
        <v/>
      </c>
      <c r="H123" s="157"/>
      <c r="I123" s="160" t="s">
        <v>884</v>
      </c>
      <c r="J123" s="169" t="s">
        <v>399</v>
      </c>
      <c r="K123" s="160" t="s">
        <v>730</v>
      </c>
      <c r="L123" s="161" t="s">
        <v>887</v>
      </c>
    </row>
    <row r="124" spans="1:12" ht="20.25" thickBot="1" x14ac:dyDescent="0.45">
      <c r="A124" s="154" t="str">
        <f t="shared" si="7"/>
        <v/>
      </c>
      <c r="B124" s="155" t="str">
        <f t="shared" si="7"/>
        <v/>
      </c>
      <c r="C124" s="154" t="str">
        <f t="shared" si="7"/>
        <v/>
      </c>
      <c r="D124" s="155" t="str">
        <f t="shared" si="7"/>
        <v/>
      </c>
      <c r="E124" s="222" t="str">
        <f>IF(物品調書!F130="","","●")</f>
        <v/>
      </c>
      <c r="F124" s="222" t="str">
        <f>IF(物品調書!G130="","",物品調書!G130)</f>
        <v/>
      </c>
      <c r="G124" s="156" t="str">
        <f>IF(D124="","",MAX(G$1:G123)+1)</f>
        <v/>
      </c>
      <c r="H124" s="157"/>
      <c r="I124" s="164" t="s">
        <v>884</v>
      </c>
      <c r="J124" s="170" t="s">
        <v>399</v>
      </c>
      <c r="K124" s="164" t="s">
        <v>752</v>
      </c>
      <c r="L124" s="165" t="s">
        <v>753</v>
      </c>
    </row>
    <row r="125" spans="1:12" ht="21" thickTop="1" thickBot="1" x14ac:dyDescent="0.45">
      <c r="A125" s="154" t="str">
        <f t="shared" si="7"/>
        <v/>
      </c>
      <c r="B125" s="155" t="str">
        <f t="shared" si="7"/>
        <v/>
      </c>
      <c r="C125" s="154" t="str">
        <f t="shared" si="7"/>
        <v/>
      </c>
      <c r="D125" s="155" t="str">
        <f t="shared" si="7"/>
        <v/>
      </c>
      <c r="E125" s="222" t="str">
        <f>IF(物品調書!F131="","","●")</f>
        <v/>
      </c>
      <c r="F125" s="222" t="str">
        <f>IF(物品調書!G131="","",物品調書!G131)</f>
        <v/>
      </c>
      <c r="G125" s="156" t="str">
        <f>IF(D125="","",MAX(G$1:G124)+1)</f>
        <v/>
      </c>
      <c r="H125" s="157"/>
      <c r="I125" s="180" t="s">
        <v>888</v>
      </c>
      <c r="J125" s="181" t="s">
        <v>406</v>
      </c>
      <c r="K125" s="180" t="s">
        <v>743</v>
      </c>
      <c r="L125" s="182" t="s">
        <v>889</v>
      </c>
    </row>
    <row r="126" spans="1:12" ht="21" thickTop="1" thickBot="1" x14ac:dyDescent="0.45">
      <c r="A126" s="228" t="str">
        <f t="shared" si="7"/>
        <v/>
      </c>
      <c r="B126" s="226" t="str">
        <f t="shared" si="7"/>
        <v/>
      </c>
      <c r="C126" s="228" t="str">
        <f t="shared" si="7"/>
        <v/>
      </c>
      <c r="D126" s="226" t="str">
        <f t="shared" si="7"/>
        <v/>
      </c>
      <c r="E126" s="231" t="str">
        <f>IF(物品調書!F132="","","●")</f>
        <v/>
      </c>
      <c r="F126" s="230" t="str">
        <f>IF(物品調書!G132="","",物品調書!G132)</f>
        <v/>
      </c>
      <c r="G126" s="223" t="str">
        <f>IF(D126="","",MAX(G$1:G125)+1)</f>
        <v/>
      </c>
      <c r="H126" s="157"/>
      <c r="I126" s="180" t="s">
        <v>890</v>
      </c>
      <c r="J126" s="183" t="s">
        <v>398</v>
      </c>
      <c r="K126" s="184" t="s">
        <v>752</v>
      </c>
      <c r="L126" s="185" t="s">
        <v>791</v>
      </c>
    </row>
    <row r="127" spans="1:12" ht="20.25" thickTop="1" x14ac:dyDescent="0.4">
      <c r="A127" s="229" t="str">
        <f t="shared" si="7"/>
        <v/>
      </c>
      <c r="B127" s="227" t="str">
        <f t="shared" si="7"/>
        <v/>
      </c>
      <c r="C127" s="229" t="str">
        <f t="shared" si="7"/>
        <v/>
      </c>
      <c r="D127" s="227" t="str">
        <f t="shared" si="7"/>
        <v/>
      </c>
      <c r="E127" s="225" t="str">
        <f>IF(委託業務調書!F9="","","●")</f>
        <v/>
      </c>
      <c r="F127" s="222" t="str">
        <f>IF(委託業務調書!G9="","",委託業務調書!G9)</f>
        <v/>
      </c>
      <c r="G127" s="224" t="str">
        <f>IF(D127="","",MAX(G$1:G126)+1)</f>
        <v/>
      </c>
      <c r="H127" s="157"/>
      <c r="I127" s="186" t="s">
        <v>891</v>
      </c>
      <c r="J127" s="187" t="s">
        <v>409</v>
      </c>
      <c r="K127" s="177" t="s">
        <v>743</v>
      </c>
      <c r="L127" s="187" t="s">
        <v>411</v>
      </c>
    </row>
    <row r="128" spans="1:12" x14ac:dyDescent="0.4">
      <c r="A128" s="154" t="str">
        <f t="shared" si="7"/>
        <v/>
      </c>
      <c r="B128" s="155" t="str">
        <f t="shared" si="7"/>
        <v/>
      </c>
      <c r="C128" s="154" t="str">
        <f t="shared" si="7"/>
        <v/>
      </c>
      <c r="D128" s="155" t="str">
        <f t="shared" si="7"/>
        <v/>
      </c>
      <c r="E128" s="232" t="str">
        <f>IF(委託業務調書!F10="","","●")</f>
        <v/>
      </c>
      <c r="F128" s="222" t="str">
        <f>IF(委託業務調書!G10="","",委託業務調書!G10)</f>
        <v/>
      </c>
      <c r="G128" s="156" t="str">
        <f>IF(D128="","",MAX(G$1:G127)+1)</f>
        <v/>
      </c>
      <c r="H128" s="157"/>
      <c r="I128" s="158" t="s">
        <v>891</v>
      </c>
      <c r="J128" s="172" t="s">
        <v>409</v>
      </c>
      <c r="K128" s="160" t="s">
        <v>729</v>
      </c>
      <c r="L128" s="172" t="s">
        <v>413</v>
      </c>
    </row>
    <row r="129" spans="1:12" x14ac:dyDescent="0.4">
      <c r="A129" s="154" t="str">
        <f t="shared" si="7"/>
        <v/>
      </c>
      <c r="B129" s="155" t="str">
        <f t="shared" si="7"/>
        <v/>
      </c>
      <c r="C129" s="154" t="str">
        <f t="shared" si="7"/>
        <v/>
      </c>
      <c r="D129" s="155" t="str">
        <f t="shared" si="7"/>
        <v/>
      </c>
      <c r="E129" s="232" t="str">
        <f>IF(委託業務調書!F11="","","●")</f>
        <v/>
      </c>
      <c r="F129" s="222" t="str">
        <f>IF(委託業務調書!G11="","",委託業務調書!G11)</f>
        <v/>
      </c>
      <c r="G129" s="156" t="str">
        <f>IF(D129="","",MAX(G$1:G128)+1)</f>
        <v/>
      </c>
      <c r="H129" s="157"/>
      <c r="I129" s="158" t="s">
        <v>891</v>
      </c>
      <c r="J129" s="172" t="s">
        <v>409</v>
      </c>
      <c r="K129" s="160" t="s">
        <v>730</v>
      </c>
      <c r="L129" s="172" t="s">
        <v>415</v>
      </c>
    </row>
    <row r="130" spans="1:12" x14ac:dyDescent="0.4">
      <c r="A130" s="154" t="str">
        <f t="shared" si="7"/>
        <v/>
      </c>
      <c r="B130" s="155" t="str">
        <f t="shared" si="7"/>
        <v/>
      </c>
      <c r="C130" s="154" t="str">
        <f t="shared" si="7"/>
        <v/>
      </c>
      <c r="D130" s="155" t="str">
        <f t="shared" si="7"/>
        <v/>
      </c>
      <c r="E130" s="232" t="str">
        <f>IF(委託業務調書!F12="","","●")</f>
        <v/>
      </c>
      <c r="F130" s="222" t="str">
        <f>IF(委託業務調書!G12="","",委託業務調書!G12)</f>
        <v/>
      </c>
      <c r="G130" s="156" t="str">
        <f>IF(D130="","",MAX(G$1:G129)+1)</f>
        <v/>
      </c>
      <c r="H130" s="157"/>
      <c r="I130" s="158" t="s">
        <v>891</v>
      </c>
      <c r="J130" s="172" t="s">
        <v>409</v>
      </c>
      <c r="K130" s="160" t="s">
        <v>747</v>
      </c>
      <c r="L130" s="172" t="s">
        <v>417</v>
      </c>
    </row>
    <row r="131" spans="1:12" x14ac:dyDescent="0.4">
      <c r="A131" s="154" t="str">
        <f t="shared" si="7"/>
        <v/>
      </c>
      <c r="B131" s="155" t="str">
        <f t="shared" si="7"/>
        <v/>
      </c>
      <c r="C131" s="154" t="str">
        <f t="shared" si="7"/>
        <v/>
      </c>
      <c r="D131" s="155" t="str">
        <f t="shared" si="7"/>
        <v/>
      </c>
      <c r="E131" s="232" t="str">
        <f>IF(委託業務調書!F13="","","●")</f>
        <v/>
      </c>
      <c r="F131" s="222" t="str">
        <f>IF(委託業務調書!G13="","",委託業務調書!G13)</f>
        <v/>
      </c>
      <c r="G131" s="156" t="str">
        <f>IF(D131="","",MAX(G$1:G130)+1)</f>
        <v/>
      </c>
      <c r="H131" s="157"/>
      <c r="I131" s="158" t="s">
        <v>891</v>
      </c>
      <c r="J131" s="172" t="s">
        <v>409</v>
      </c>
      <c r="K131" s="160" t="s">
        <v>731</v>
      </c>
      <c r="L131" s="172" t="s">
        <v>419</v>
      </c>
    </row>
    <row r="132" spans="1:12" x14ac:dyDescent="0.4">
      <c r="A132" s="154" t="str">
        <f t="shared" ref="A132:D195" si="8">IF(OR(B132&lt;&gt;"",C132&lt;&gt;""),I132,"")</f>
        <v/>
      </c>
      <c r="B132" s="155" t="str">
        <f t="shared" si="8"/>
        <v/>
      </c>
      <c r="C132" s="154" t="str">
        <f t="shared" si="8"/>
        <v/>
      </c>
      <c r="D132" s="155" t="str">
        <f t="shared" si="8"/>
        <v/>
      </c>
      <c r="E132" s="232" t="str">
        <f>IF(委託業務調書!F14="","","●")</f>
        <v/>
      </c>
      <c r="F132" s="222" t="str">
        <f>IF(委託業務調書!G14="","",委託業務調書!G14)</f>
        <v/>
      </c>
      <c r="G132" s="156" t="str">
        <f>IF(D132="","",MAX(G$1:G131)+1)</f>
        <v/>
      </c>
      <c r="H132" s="157"/>
      <c r="I132" s="158" t="s">
        <v>891</v>
      </c>
      <c r="J132" s="172" t="s">
        <v>409</v>
      </c>
      <c r="K132" s="160" t="s">
        <v>750</v>
      </c>
      <c r="L132" s="172" t="s">
        <v>422</v>
      </c>
    </row>
    <row r="133" spans="1:12" ht="20.25" thickBot="1" x14ac:dyDescent="0.45">
      <c r="A133" s="154" t="str">
        <f t="shared" si="8"/>
        <v/>
      </c>
      <c r="B133" s="155" t="str">
        <f t="shared" si="8"/>
        <v/>
      </c>
      <c r="C133" s="154" t="str">
        <f t="shared" si="8"/>
        <v/>
      </c>
      <c r="D133" s="155" t="str">
        <f t="shared" si="8"/>
        <v/>
      </c>
      <c r="E133" s="232" t="str">
        <f>IF(委託業務調書!F15="","","●")</f>
        <v/>
      </c>
      <c r="F133" s="222" t="str">
        <f>IF(委託業務調書!G15="","",委託業務調書!G15)</f>
        <v/>
      </c>
      <c r="G133" s="156" t="str">
        <f>IF(D133="","",MAX(G$1:G132)+1)</f>
        <v/>
      </c>
      <c r="H133" s="157"/>
      <c r="I133" s="162" t="s">
        <v>891</v>
      </c>
      <c r="J133" s="179" t="s">
        <v>409</v>
      </c>
      <c r="K133" s="164" t="s">
        <v>752</v>
      </c>
      <c r="L133" s="188" t="s">
        <v>247</v>
      </c>
    </row>
    <row r="134" spans="1:12" ht="20.25" thickTop="1" x14ac:dyDescent="0.4">
      <c r="A134" s="154" t="str">
        <f t="shared" si="8"/>
        <v/>
      </c>
      <c r="B134" s="155" t="str">
        <f t="shared" si="8"/>
        <v/>
      </c>
      <c r="C134" s="154" t="str">
        <f t="shared" si="8"/>
        <v/>
      </c>
      <c r="D134" s="155" t="str">
        <f t="shared" si="8"/>
        <v/>
      </c>
      <c r="E134" s="232" t="str">
        <f>IF(委託業務調書!F16="","","●")</f>
        <v/>
      </c>
      <c r="F134" s="222" t="str">
        <f>IF(委託業務調書!G16="","",委託業務調書!G16)</f>
        <v/>
      </c>
      <c r="G134" s="156" t="str">
        <f>IF(D134="","",MAX(G$1:G133)+1)</f>
        <v/>
      </c>
      <c r="H134" s="157"/>
      <c r="I134" s="166" t="s">
        <v>892</v>
      </c>
      <c r="J134" s="171" t="s">
        <v>424</v>
      </c>
      <c r="K134" s="166" t="s">
        <v>743</v>
      </c>
      <c r="L134" s="171" t="s">
        <v>426</v>
      </c>
    </row>
    <row r="135" spans="1:12" x14ac:dyDescent="0.4">
      <c r="A135" s="154" t="str">
        <f t="shared" si="8"/>
        <v/>
      </c>
      <c r="B135" s="155" t="str">
        <f t="shared" si="8"/>
        <v/>
      </c>
      <c r="C135" s="154" t="str">
        <f t="shared" si="8"/>
        <v/>
      </c>
      <c r="D135" s="155" t="str">
        <f t="shared" si="8"/>
        <v/>
      </c>
      <c r="E135" s="232" t="str">
        <f>IF(委託業務調書!F17="","","●")</f>
        <v/>
      </c>
      <c r="F135" s="222" t="str">
        <f>IF(委託業務調書!G17="","",委託業務調書!G17)</f>
        <v/>
      </c>
      <c r="G135" s="156" t="str">
        <f>IF(D135="","",MAX(G$1:G134)+1)</f>
        <v/>
      </c>
      <c r="H135" s="157"/>
      <c r="I135" s="160" t="s">
        <v>892</v>
      </c>
      <c r="J135" s="172" t="s">
        <v>424</v>
      </c>
      <c r="K135" s="160" t="s">
        <v>729</v>
      </c>
      <c r="L135" s="172" t="s">
        <v>428</v>
      </c>
    </row>
    <row r="136" spans="1:12" x14ac:dyDescent="0.4">
      <c r="A136" s="154" t="str">
        <f t="shared" si="8"/>
        <v/>
      </c>
      <c r="B136" s="155" t="str">
        <f t="shared" si="8"/>
        <v/>
      </c>
      <c r="C136" s="154" t="str">
        <f t="shared" si="8"/>
        <v/>
      </c>
      <c r="D136" s="155" t="str">
        <f t="shared" si="8"/>
        <v/>
      </c>
      <c r="E136" s="232" t="str">
        <f>IF(委託業務調書!F18="","","●")</f>
        <v/>
      </c>
      <c r="F136" s="222" t="str">
        <f>IF(委託業務調書!G18="","",委託業務調書!G18)</f>
        <v/>
      </c>
      <c r="G136" s="156" t="str">
        <f>IF(D136="","",MAX(G$1:G135)+1)</f>
        <v/>
      </c>
      <c r="H136" s="157"/>
      <c r="I136" s="160" t="s">
        <v>892</v>
      </c>
      <c r="J136" s="172" t="s">
        <v>424</v>
      </c>
      <c r="K136" s="160" t="s">
        <v>730</v>
      </c>
      <c r="L136" s="172" t="s">
        <v>430</v>
      </c>
    </row>
    <row r="137" spans="1:12" x14ac:dyDescent="0.4">
      <c r="A137" s="154" t="str">
        <f t="shared" si="8"/>
        <v/>
      </c>
      <c r="B137" s="155" t="str">
        <f t="shared" si="8"/>
        <v/>
      </c>
      <c r="C137" s="154" t="str">
        <f t="shared" si="8"/>
        <v/>
      </c>
      <c r="D137" s="155" t="str">
        <f t="shared" si="8"/>
        <v/>
      </c>
      <c r="E137" s="232" t="str">
        <f>IF(委託業務調書!F19="","","●")</f>
        <v/>
      </c>
      <c r="F137" s="222" t="str">
        <f>IF(委託業務調書!G19="","",委託業務調書!G19)</f>
        <v/>
      </c>
      <c r="G137" s="156" t="str">
        <f>IF(D137="","",MAX(G$1:G136)+1)</f>
        <v/>
      </c>
      <c r="H137" s="157"/>
      <c r="I137" s="160" t="s">
        <v>892</v>
      </c>
      <c r="J137" s="172" t="s">
        <v>424</v>
      </c>
      <c r="K137" s="160" t="s">
        <v>747</v>
      </c>
      <c r="L137" s="189" t="s">
        <v>682</v>
      </c>
    </row>
    <row r="138" spans="1:12" x14ac:dyDescent="0.4">
      <c r="A138" s="154" t="str">
        <f t="shared" si="8"/>
        <v/>
      </c>
      <c r="B138" s="155" t="str">
        <f t="shared" si="8"/>
        <v/>
      </c>
      <c r="C138" s="154" t="str">
        <f t="shared" si="8"/>
        <v/>
      </c>
      <c r="D138" s="155" t="str">
        <f t="shared" si="8"/>
        <v/>
      </c>
      <c r="E138" s="232" t="str">
        <f>IF(委託業務調書!F20="","","●")</f>
        <v/>
      </c>
      <c r="F138" s="222" t="str">
        <f>IF(委託業務調書!G20="","",委託業務調書!G20)</f>
        <v/>
      </c>
      <c r="G138" s="156" t="str">
        <f>IF(D138="","",MAX(G$1:G137)+1)</f>
        <v/>
      </c>
      <c r="H138" s="157"/>
      <c r="I138" s="160" t="s">
        <v>892</v>
      </c>
      <c r="J138" s="172" t="s">
        <v>424</v>
      </c>
      <c r="K138" s="160" t="s">
        <v>731</v>
      </c>
      <c r="L138" s="189" t="s">
        <v>433</v>
      </c>
    </row>
    <row r="139" spans="1:12" x14ac:dyDescent="0.4">
      <c r="A139" s="154" t="str">
        <f t="shared" si="8"/>
        <v/>
      </c>
      <c r="B139" s="155" t="str">
        <f t="shared" si="8"/>
        <v/>
      </c>
      <c r="C139" s="154" t="str">
        <f t="shared" si="8"/>
        <v/>
      </c>
      <c r="D139" s="155" t="str">
        <f t="shared" si="8"/>
        <v/>
      </c>
      <c r="E139" s="232" t="str">
        <f>IF(委託業務調書!F21="","","●")</f>
        <v/>
      </c>
      <c r="F139" s="222" t="str">
        <f>IF(委託業務調書!G21="","",委託業務調書!G21)</f>
        <v/>
      </c>
      <c r="G139" s="156" t="str">
        <f>IF(D139="","",MAX(G$1:G138)+1)</f>
        <v/>
      </c>
      <c r="H139" s="157"/>
      <c r="I139" s="160" t="s">
        <v>892</v>
      </c>
      <c r="J139" s="172" t="s">
        <v>424</v>
      </c>
      <c r="K139" s="160" t="s">
        <v>750</v>
      </c>
      <c r="L139" s="189" t="s">
        <v>435</v>
      </c>
    </row>
    <row r="140" spans="1:12" x14ac:dyDescent="0.4">
      <c r="A140" s="154" t="str">
        <f t="shared" si="8"/>
        <v/>
      </c>
      <c r="B140" s="155" t="str">
        <f t="shared" si="8"/>
        <v/>
      </c>
      <c r="C140" s="154" t="str">
        <f t="shared" si="8"/>
        <v/>
      </c>
      <c r="D140" s="155" t="str">
        <f t="shared" si="8"/>
        <v/>
      </c>
      <c r="E140" s="232" t="str">
        <f>IF(委託業務調書!F22="","","●")</f>
        <v/>
      </c>
      <c r="F140" s="222" t="str">
        <f>IF(委託業務調書!G22="","",委託業務調書!G22)</f>
        <v/>
      </c>
      <c r="G140" s="156" t="str">
        <f>IF(D140="","",MAX(G$1:G139)+1)</f>
        <v/>
      </c>
      <c r="H140" s="157"/>
      <c r="I140" s="160" t="s">
        <v>892</v>
      </c>
      <c r="J140" s="172" t="s">
        <v>424</v>
      </c>
      <c r="K140" s="160" t="s">
        <v>774</v>
      </c>
      <c r="L140" s="189" t="s">
        <v>437</v>
      </c>
    </row>
    <row r="141" spans="1:12" x14ac:dyDescent="0.4">
      <c r="A141" s="154" t="str">
        <f t="shared" si="8"/>
        <v/>
      </c>
      <c r="B141" s="155" t="str">
        <f t="shared" si="8"/>
        <v/>
      </c>
      <c r="C141" s="154" t="str">
        <f t="shared" si="8"/>
        <v/>
      </c>
      <c r="D141" s="155" t="str">
        <f t="shared" si="8"/>
        <v/>
      </c>
      <c r="E141" s="232" t="str">
        <f>IF(委託業務調書!F23="","","●")</f>
        <v/>
      </c>
      <c r="F141" s="222" t="str">
        <f>IF(委託業務調書!G23="","",委託業務調書!G23)</f>
        <v/>
      </c>
      <c r="G141" s="156" t="str">
        <f>IF(D141="","",MAX(G$1:G140)+1)</f>
        <v/>
      </c>
      <c r="H141" s="157"/>
      <c r="I141" s="160" t="s">
        <v>892</v>
      </c>
      <c r="J141" s="172" t="s">
        <v>424</v>
      </c>
      <c r="K141" s="160" t="s">
        <v>776</v>
      </c>
      <c r="L141" s="189" t="s">
        <v>439</v>
      </c>
    </row>
    <row r="142" spans="1:12" x14ac:dyDescent="0.4">
      <c r="A142" s="154" t="str">
        <f t="shared" si="8"/>
        <v/>
      </c>
      <c r="B142" s="155" t="str">
        <f t="shared" si="8"/>
        <v/>
      </c>
      <c r="C142" s="154" t="str">
        <f t="shared" si="8"/>
        <v/>
      </c>
      <c r="D142" s="155" t="str">
        <f t="shared" si="8"/>
        <v/>
      </c>
      <c r="E142" s="232" t="str">
        <f>IF(委託業務調書!F24="","","●")</f>
        <v/>
      </c>
      <c r="F142" s="222" t="str">
        <f>IF(委託業務調書!G24="","",委託業務調書!G24)</f>
        <v/>
      </c>
      <c r="G142" s="156" t="str">
        <f>IF(D142="","",MAX(G$1:G141)+1)</f>
        <v/>
      </c>
      <c r="H142" s="157"/>
      <c r="I142" s="160" t="s">
        <v>892</v>
      </c>
      <c r="J142" s="172" t="s">
        <v>424</v>
      </c>
      <c r="K142" s="160" t="s">
        <v>812</v>
      </c>
      <c r="L142" s="189" t="s">
        <v>441</v>
      </c>
    </row>
    <row r="143" spans="1:12" ht="20.25" thickBot="1" x14ac:dyDescent="0.45">
      <c r="A143" s="154" t="str">
        <f t="shared" si="8"/>
        <v/>
      </c>
      <c r="B143" s="155" t="str">
        <f t="shared" si="8"/>
        <v/>
      </c>
      <c r="C143" s="154" t="str">
        <f t="shared" si="8"/>
        <v/>
      </c>
      <c r="D143" s="155" t="str">
        <f t="shared" si="8"/>
        <v/>
      </c>
      <c r="E143" s="232" t="str">
        <f>IF(委託業務調書!F25="","","●")</f>
        <v/>
      </c>
      <c r="F143" s="222" t="str">
        <f>IF(委託業務調書!G25="","",委託業務調書!G25)</f>
        <v/>
      </c>
      <c r="G143" s="156" t="str">
        <f>IF(D143="","",MAX(G$1:G142)+1)</f>
        <v/>
      </c>
      <c r="H143" s="157"/>
      <c r="I143" s="164" t="s">
        <v>892</v>
      </c>
      <c r="J143" s="179" t="s">
        <v>424</v>
      </c>
      <c r="K143" s="164" t="s">
        <v>752</v>
      </c>
      <c r="L143" s="188" t="s">
        <v>247</v>
      </c>
    </row>
    <row r="144" spans="1:12" ht="20.25" thickTop="1" x14ac:dyDescent="0.4">
      <c r="A144" s="154" t="str">
        <f t="shared" si="8"/>
        <v/>
      </c>
      <c r="B144" s="155" t="str">
        <f t="shared" si="8"/>
        <v/>
      </c>
      <c r="C144" s="154" t="str">
        <f t="shared" si="8"/>
        <v/>
      </c>
      <c r="D144" s="155" t="str">
        <f t="shared" si="8"/>
        <v/>
      </c>
      <c r="E144" s="232" t="str">
        <f>IF(委託業務調書!F26="","","●")</f>
        <v/>
      </c>
      <c r="F144" s="222" t="str">
        <f>IF(委託業務調書!G26="","",委託業務調書!G26)</f>
        <v/>
      </c>
      <c r="G144" s="156" t="str">
        <f>IF(D144="","",MAX(G$1:G143)+1)</f>
        <v/>
      </c>
      <c r="H144" s="157"/>
      <c r="I144" s="166" t="s">
        <v>893</v>
      </c>
      <c r="J144" s="167" t="s">
        <v>442</v>
      </c>
      <c r="K144" s="166" t="s">
        <v>743</v>
      </c>
      <c r="L144" s="171" t="s">
        <v>443</v>
      </c>
    </row>
    <row r="145" spans="1:12" x14ac:dyDescent="0.4">
      <c r="A145" s="154" t="str">
        <f t="shared" si="8"/>
        <v/>
      </c>
      <c r="B145" s="155" t="str">
        <f t="shared" si="8"/>
        <v/>
      </c>
      <c r="C145" s="154" t="str">
        <f t="shared" si="8"/>
        <v/>
      </c>
      <c r="D145" s="155" t="str">
        <f t="shared" si="8"/>
        <v/>
      </c>
      <c r="E145" s="232" t="str">
        <f>IF(委託業務調書!F27="","","●")</f>
        <v/>
      </c>
      <c r="F145" s="222" t="str">
        <f>IF(委託業務調書!G27="","",委託業務調書!G27)</f>
        <v/>
      </c>
      <c r="G145" s="156" t="str">
        <f>IF(D145="","",MAX(G$1:G144)+1)</f>
        <v/>
      </c>
      <c r="H145" s="157"/>
      <c r="I145" s="160" t="s">
        <v>893</v>
      </c>
      <c r="J145" s="169" t="s">
        <v>442</v>
      </c>
      <c r="K145" s="160" t="s">
        <v>729</v>
      </c>
      <c r="L145" s="172" t="s">
        <v>444</v>
      </c>
    </row>
    <row r="146" spans="1:12" x14ac:dyDescent="0.4">
      <c r="A146" s="154" t="str">
        <f t="shared" si="8"/>
        <v/>
      </c>
      <c r="B146" s="155" t="str">
        <f t="shared" si="8"/>
        <v/>
      </c>
      <c r="C146" s="154" t="str">
        <f t="shared" si="8"/>
        <v/>
      </c>
      <c r="D146" s="155" t="str">
        <f t="shared" si="8"/>
        <v/>
      </c>
      <c r="E146" s="232" t="str">
        <f>IF(委託業務調書!F28="","","●")</f>
        <v/>
      </c>
      <c r="F146" s="222" t="str">
        <f>IF(委託業務調書!G28="","",委託業務調書!G28)</f>
        <v/>
      </c>
      <c r="G146" s="156" t="str">
        <f>IF(D146="","",MAX(G$1:G145)+1)</f>
        <v/>
      </c>
      <c r="H146" s="157"/>
      <c r="I146" s="160" t="s">
        <v>893</v>
      </c>
      <c r="J146" s="169" t="s">
        <v>442</v>
      </c>
      <c r="K146" s="160" t="s">
        <v>730</v>
      </c>
      <c r="L146" s="172" t="s">
        <v>445</v>
      </c>
    </row>
    <row r="147" spans="1:12" ht="20.25" thickBot="1" x14ac:dyDescent="0.45">
      <c r="A147" s="154" t="str">
        <f t="shared" si="8"/>
        <v/>
      </c>
      <c r="B147" s="155" t="str">
        <f t="shared" si="8"/>
        <v/>
      </c>
      <c r="C147" s="154" t="str">
        <f t="shared" si="8"/>
        <v/>
      </c>
      <c r="D147" s="155" t="str">
        <f t="shared" si="8"/>
        <v/>
      </c>
      <c r="E147" s="232" t="str">
        <f>IF(委託業務調書!F29="","","●")</f>
        <v/>
      </c>
      <c r="F147" s="222" t="str">
        <f>IF(委託業務調書!G29="","",委託業務調書!G29)</f>
        <v/>
      </c>
      <c r="G147" s="156" t="str">
        <f>IF(D147="","",MAX(G$1:G146)+1)</f>
        <v/>
      </c>
      <c r="H147" s="157"/>
      <c r="I147" s="164" t="s">
        <v>893</v>
      </c>
      <c r="J147" s="170" t="s">
        <v>442</v>
      </c>
      <c r="K147" s="164" t="s">
        <v>752</v>
      </c>
      <c r="L147" s="188" t="s">
        <v>247</v>
      </c>
    </row>
    <row r="148" spans="1:12" ht="20.25" thickTop="1" x14ac:dyDescent="0.4">
      <c r="A148" s="154" t="str">
        <f t="shared" si="8"/>
        <v/>
      </c>
      <c r="B148" s="155" t="str">
        <f t="shared" si="8"/>
        <v/>
      </c>
      <c r="C148" s="154" t="str">
        <f t="shared" si="8"/>
        <v/>
      </c>
      <c r="D148" s="155" t="str">
        <f t="shared" si="8"/>
        <v/>
      </c>
      <c r="E148" s="232" t="str">
        <f>IF(委託業務調書!F30="","","●")</f>
        <v/>
      </c>
      <c r="F148" s="222" t="str">
        <f>IF(委託業務調書!G30="","",委託業務調書!G30)</f>
        <v/>
      </c>
      <c r="G148" s="156" t="str">
        <f>IF(D148="","",MAX(G$1:G147)+1)</f>
        <v/>
      </c>
      <c r="H148" s="157"/>
      <c r="I148" s="166" t="s">
        <v>894</v>
      </c>
      <c r="J148" s="171" t="s">
        <v>895</v>
      </c>
      <c r="K148" s="166" t="s">
        <v>743</v>
      </c>
      <c r="L148" s="171" t="s">
        <v>446</v>
      </c>
    </row>
    <row r="149" spans="1:12" x14ac:dyDescent="0.4">
      <c r="A149" s="154" t="str">
        <f t="shared" si="8"/>
        <v/>
      </c>
      <c r="B149" s="155" t="str">
        <f t="shared" si="8"/>
        <v/>
      </c>
      <c r="C149" s="154" t="str">
        <f t="shared" si="8"/>
        <v/>
      </c>
      <c r="D149" s="155" t="str">
        <f t="shared" si="8"/>
        <v/>
      </c>
      <c r="E149" s="232" t="str">
        <f>IF(委託業務調書!F31="","","●")</f>
        <v/>
      </c>
      <c r="F149" s="222" t="str">
        <f>IF(委託業務調書!G31="","",委託業務調書!G31)</f>
        <v/>
      </c>
      <c r="G149" s="156" t="str">
        <f>IF(D149="","",MAX(G$1:G148)+1)</f>
        <v/>
      </c>
      <c r="H149" s="157"/>
      <c r="I149" s="160" t="s">
        <v>894</v>
      </c>
      <c r="J149" s="172" t="s">
        <v>895</v>
      </c>
      <c r="K149" s="160" t="s">
        <v>729</v>
      </c>
      <c r="L149" s="190" t="s">
        <v>447</v>
      </c>
    </row>
    <row r="150" spans="1:12" ht="20.25" thickBot="1" x14ac:dyDescent="0.45">
      <c r="A150" s="154" t="str">
        <f t="shared" si="8"/>
        <v/>
      </c>
      <c r="B150" s="155" t="str">
        <f t="shared" si="8"/>
        <v/>
      </c>
      <c r="C150" s="154" t="str">
        <f t="shared" si="8"/>
        <v/>
      </c>
      <c r="D150" s="155" t="str">
        <f t="shared" si="8"/>
        <v/>
      </c>
      <c r="E150" s="232" t="str">
        <f>IF(委託業務調書!F32="","","●")</f>
        <v/>
      </c>
      <c r="F150" s="222" t="str">
        <f>IF(委託業務調書!G32="","",委託業務調書!G32)</f>
        <v/>
      </c>
      <c r="G150" s="156" t="str">
        <f>IF(D150="","",MAX(G$1:G149)+1)</f>
        <v/>
      </c>
      <c r="H150" s="157"/>
      <c r="I150" s="164" t="s">
        <v>894</v>
      </c>
      <c r="J150" s="179" t="s">
        <v>895</v>
      </c>
      <c r="K150" s="164" t="s">
        <v>752</v>
      </c>
      <c r="L150" s="188" t="s">
        <v>247</v>
      </c>
    </row>
    <row r="151" spans="1:12" ht="20.25" thickTop="1" x14ac:dyDescent="0.4">
      <c r="A151" s="154" t="str">
        <f t="shared" si="8"/>
        <v/>
      </c>
      <c r="B151" s="155" t="str">
        <f t="shared" si="8"/>
        <v/>
      </c>
      <c r="C151" s="154" t="str">
        <f t="shared" si="8"/>
        <v/>
      </c>
      <c r="D151" s="155" t="str">
        <f t="shared" si="8"/>
        <v/>
      </c>
      <c r="E151" s="232" t="str">
        <f>IF(委託業務調書!F33="","","●")</f>
        <v/>
      </c>
      <c r="F151" s="222" t="str">
        <f>IF(委託業務調書!G33="","",委託業務調書!G33)</f>
        <v/>
      </c>
      <c r="G151" s="156" t="str">
        <f>IF(D151="","",MAX(G$1:G150)+1)</f>
        <v/>
      </c>
      <c r="H151" s="157"/>
      <c r="I151" s="166" t="s">
        <v>896</v>
      </c>
      <c r="J151" s="171" t="s">
        <v>448</v>
      </c>
      <c r="K151" s="166" t="s">
        <v>743</v>
      </c>
      <c r="L151" s="191" t="s">
        <v>449</v>
      </c>
    </row>
    <row r="152" spans="1:12" x14ac:dyDescent="0.4">
      <c r="A152" s="154" t="str">
        <f t="shared" si="8"/>
        <v/>
      </c>
      <c r="B152" s="155" t="str">
        <f t="shared" si="8"/>
        <v/>
      </c>
      <c r="C152" s="154" t="str">
        <f t="shared" si="8"/>
        <v/>
      </c>
      <c r="D152" s="155" t="str">
        <f t="shared" si="8"/>
        <v/>
      </c>
      <c r="E152" s="232" t="str">
        <f>IF(委託業務調書!F34="","","●")</f>
        <v/>
      </c>
      <c r="F152" s="222" t="str">
        <f>IF(委託業務調書!G34="","",委託業務調書!G34)</f>
        <v/>
      </c>
      <c r="G152" s="156" t="str">
        <f>IF(D152="","",MAX(G$1:G151)+1)</f>
        <v/>
      </c>
      <c r="H152" s="157"/>
      <c r="I152" s="160" t="s">
        <v>896</v>
      </c>
      <c r="J152" s="172" t="s">
        <v>448</v>
      </c>
      <c r="K152" s="160" t="s">
        <v>729</v>
      </c>
      <c r="L152" s="189" t="s">
        <v>450</v>
      </c>
    </row>
    <row r="153" spans="1:12" x14ac:dyDescent="0.4">
      <c r="A153" s="154" t="str">
        <f t="shared" si="8"/>
        <v/>
      </c>
      <c r="B153" s="155" t="str">
        <f t="shared" si="8"/>
        <v/>
      </c>
      <c r="C153" s="154" t="str">
        <f t="shared" si="8"/>
        <v/>
      </c>
      <c r="D153" s="155" t="str">
        <f t="shared" si="8"/>
        <v/>
      </c>
      <c r="E153" s="232" t="str">
        <f>IF(委託業務調書!F35="","","●")</f>
        <v/>
      </c>
      <c r="F153" s="222" t="str">
        <f>IF(委託業務調書!G35="","",委託業務調書!G35)</f>
        <v/>
      </c>
      <c r="G153" s="156" t="str">
        <f>IF(D153="","",MAX(G$1:G152)+1)</f>
        <v/>
      </c>
      <c r="H153" s="157"/>
      <c r="I153" s="160" t="s">
        <v>896</v>
      </c>
      <c r="J153" s="172" t="s">
        <v>448</v>
      </c>
      <c r="K153" s="160" t="s">
        <v>730</v>
      </c>
      <c r="L153" s="189" t="s">
        <v>451</v>
      </c>
    </row>
    <row r="154" spans="1:12" x14ac:dyDescent="0.4">
      <c r="A154" s="154" t="str">
        <f t="shared" si="8"/>
        <v/>
      </c>
      <c r="B154" s="155" t="str">
        <f t="shared" si="8"/>
        <v/>
      </c>
      <c r="C154" s="154" t="str">
        <f t="shared" si="8"/>
        <v/>
      </c>
      <c r="D154" s="155" t="str">
        <f t="shared" si="8"/>
        <v/>
      </c>
      <c r="E154" s="232" t="str">
        <f>IF(委託業務調書!F36="","","●")</f>
        <v/>
      </c>
      <c r="F154" s="222" t="str">
        <f>IF(委託業務調書!G36="","",委託業務調書!G36)</f>
        <v/>
      </c>
      <c r="G154" s="156" t="str">
        <f>IF(D154="","",MAX(G$1:G153)+1)</f>
        <v/>
      </c>
      <c r="H154" s="157"/>
      <c r="I154" s="160" t="s">
        <v>896</v>
      </c>
      <c r="J154" s="172" t="s">
        <v>448</v>
      </c>
      <c r="K154" s="160" t="s">
        <v>747</v>
      </c>
      <c r="L154" s="189" t="s">
        <v>452</v>
      </c>
    </row>
    <row r="155" spans="1:12" x14ac:dyDescent="0.4">
      <c r="A155" s="154" t="str">
        <f t="shared" si="8"/>
        <v/>
      </c>
      <c r="B155" s="155" t="str">
        <f t="shared" si="8"/>
        <v/>
      </c>
      <c r="C155" s="154" t="str">
        <f t="shared" si="8"/>
        <v/>
      </c>
      <c r="D155" s="155" t="str">
        <f t="shared" si="8"/>
        <v/>
      </c>
      <c r="E155" s="232" t="str">
        <f>IF(委託業務調書!F37="","","●")</f>
        <v/>
      </c>
      <c r="F155" s="222" t="str">
        <f>IF(委託業務調書!G37="","",委託業務調書!G37)</f>
        <v/>
      </c>
      <c r="G155" s="156" t="str">
        <f>IF(D155="","",MAX(G$1:G154)+1)</f>
        <v/>
      </c>
      <c r="H155" s="157"/>
      <c r="I155" s="160" t="s">
        <v>896</v>
      </c>
      <c r="J155" s="172" t="s">
        <v>448</v>
      </c>
      <c r="K155" s="160" t="s">
        <v>731</v>
      </c>
      <c r="L155" s="189" t="s">
        <v>453</v>
      </c>
    </row>
    <row r="156" spans="1:12" x14ac:dyDescent="0.4">
      <c r="A156" s="154" t="str">
        <f t="shared" si="8"/>
        <v/>
      </c>
      <c r="B156" s="155" t="str">
        <f t="shared" si="8"/>
        <v/>
      </c>
      <c r="C156" s="154" t="str">
        <f t="shared" si="8"/>
        <v/>
      </c>
      <c r="D156" s="155" t="str">
        <f t="shared" si="8"/>
        <v/>
      </c>
      <c r="E156" s="232" t="str">
        <f>IF(委託業務調書!F38="","","●")</f>
        <v/>
      </c>
      <c r="F156" s="222" t="str">
        <f>IF(委託業務調書!G38="","",委託業務調書!G38)</f>
        <v/>
      </c>
      <c r="G156" s="156" t="str">
        <f>IF(D156="","",MAX(G$1:G155)+1)</f>
        <v/>
      </c>
      <c r="H156" s="157"/>
      <c r="I156" s="160" t="s">
        <v>896</v>
      </c>
      <c r="J156" s="172" t="s">
        <v>448</v>
      </c>
      <c r="K156" s="160" t="s">
        <v>750</v>
      </c>
      <c r="L156" s="189" t="s">
        <v>454</v>
      </c>
    </row>
    <row r="157" spans="1:12" x14ac:dyDescent="0.4">
      <c r="A157" s="154" t="str">
        <f t="shared" si="8"/>
        <v/>
      </c>
      <c r="B157" s="155" t="str">
        <f t="shared" si="8"/>
        <v/>
      </c>
      <c r="C157" s="154" t="str">
        <f t="shared" si="8"/>
        <v/>
      </c>
      <c r="D157" s="155" t="str">
        <f t="shared" si="8"/>
        <v/>
      </c>
      <c r="E157" s="232" t="str">
        <f>IF(委託業務調書!F39="","","●")</f>
        <v/>
      </c>
      <c r="F157" s="222" t="str">
        <f>IF(委託業務調書!G39="","",委託業務調書!G39)</f>
        <v/>
      </c>
      <c r="G157" s="156" t="str">
        <f>IF(D157="","",MAX(G$1:G156)+1)</f>
        <v/>
      </c>
      <c r="H157" s="157"/>
      <c r="I157" s="160" t="s">
        <v>896</v>
      </c>
      <c r="J157" s="172" t="s">
        <v>448</v>
      </c>
      <c r="K157" s="160" t="s">
        <v>774</v>
      </c>
      <c r="L157" s="189" t="s">
        <v>455</v>
      </c>
    </row>
    <row r="158" spans="1:12" x14ac:dyDescent="0.4">
      <c r="A158" s="154" t="str">
        <f t="shared" si="8"/>
        <v/>
      </c>
      <c r="B158" s="155" t="str">
        <f t="shared" si="8"/>
        <v/>
      </c>
      <c r="C158" s="154" t="str">
        <f t="shared" si="8"/>
        <v/>
      </c>
      <c r="D158" s="155" t="str">
        <f t="shared" si="8"/>
        <v/>
      </c>
      <c r="E158" s="232" t="str">
        <f>IF(委託業務調書!F40="","","●")</f>
        <v/>
      </c>
      <c r="F158" s="222" t="str">
        <f>IF(委託業務調書!G40="","",委託業務調書!G40)</f>
        <v/>
      </c>
      <c r="G158" s="156" t="str">
        <f>IF(D158="","",MAX(G$1:G157)+1)</f>
        <v/>
      </c>
      <c r="H158" s="157"/>
      <c r="I158" s="160" t="s">
        <v>896</v>
      </c>
      <c r="J158" s="172" t="s">
        <v>448</v>
      </c>
      <c r="K158" s="160" t="s">
        <v>776</v>
      </c>
      <c r="L158" s="189" t="s">
        <v>456</v>
      </c>
    </row>
    <row r="159" spans="1:12" x14ac:dyDescent="0.4">
      <c r="A159" s="154" t="str">
        <f t="shared" si="8"/>
        <v/>
      </c>
      <c r="B159" s="155" t="str">
        <f t="shared" si="8"/>
        <v/>
      </c>
      <c r="C159" s="154" t="str">
        <f t="shared" si="8"/>
        <v/>
      </c>
      <c r="D159" s="155" t="str">
        <f t="shared" si="8"/>
        <v/>
      </c>
      <c r="E159" s="232" t="str">
        <f>IF(委託業務調書!F41="","","●")</f>
        <v/>
      </c>
      <c r="F159" s="222" t="str">
        <f>IF(委託業務調書!G41="","",委託業務調書!G41)</f>
        <v/>
      </c>
      <c r="G159" s="156" t="str">
        <f>IF(D159="","",MAX(G$1:G158)+1)</f>
        <v/>
      </c>
      <c r="H159" s="157"/>
      <c r="I159" s="160" t="s">
        <v>896</v>
      </c>
      <c r="J159" s="172" t="s">
        <v>448</v>
      </c>
      <c r="K159" s="160" t="s">
        <v>812</v>
      </c>
      <c r="L159" s="189" t="s">
        <v>457</v>
      </c>
    </row>
    <row r="160" spans="1:12" x14ac:dyDescent="0.4">
      <c r="A160" s="154" t="str">
        <f t="shared" si="8"/>
        <v/>
      </c>
      <c r="B160" s="155" t="str">
        <f t="shared" si="8"/>
        <v/>
      </c>
      <c r="C160" s="154" t="str">
        <f t="shared" si="8"/>
        <v/>
      </c>
      <c r="D160" s="155" t="str">
        <f t="shared" si="8"/>
        <v/>
      </c>
      <c r="E160" s="232" t="str">
        <f>IF(委託業務調書!F42="","","●")</f>
        <v/>
      </c>
      <c r="F160" s="222" t="str">
        <f>IF(委託業務調書!G42="","",委託業務調書!G42)</f>
        <v/>
      </c>
      <c r="G160" s="156" t="str">
        <f>IF(D160="","",MAX(G$1:G159)+1)</f>
        <v/>
      </c>
      <c r="H160" s="157"/>
      <c r="I160" s="160" t="s">
        <v>896</v>
      </c>
      <c r="J160" s="172" t="s">
        <v>448</v>
      </c>
      <c r="K160" s="160" t="s">
        <v>814</v>
      </c>
      <c r="L160" s="189" t="s">
        <v>458</v>
      </c>
    </row>
    <row r="161" spans="1:12" x14ac:dyDescent="0.4">
      <c r="A161" s="154" t="str">
        <f t="shared" si="8"/>
        <v/>
      </c>
      <c r="B161" s="155" t="str">
        <f t="shared" si="8"/>
        <v/>
      </c>
      <c r="C161" s="154" t="str">
        <f t="shared" si="8"/>
        <v/>
      </c>
      <c r="D161" s="155" t="str">
        <f t="shared" si="8"/>
        <v/>
      </c>
      <c r="E161" s="232" t="str">
        <f>IF(委託業務調書!F43="","","●")</f>
        <v/>
      </c>
      <c r="F161" s="222" t="str">
        <f>IF(委託業務調書!G43="","",委託業務調書!G43)</f>
        <v/>
      </c>
      <c r="G161" s="156" t="str">
        <f>IF(D161="","",MAX(G$1:G160)+1)</f>
        <v/>
      </c>
      <c r="H161" s="157"/>
      <c r="I161" s="160" t="s">
        <v>896</v>
      </c>
      <c r="J161" s="172" t="s">
        <v>448</v>
      </c>
      <c r="K161" s="160" t="s">
        <v>816</v>
      </c>
      <c r="L161" s="189" t="s">
        <v>459</v>
      </c>
    </row>
    <row r="162" spans="1:12" ht="20.25" thickBot="1" x14ac:dyDescent="0.45">
      <c r="A162" s="154" t="str">
        <f t="shared" si="8"/>
        <v/>
      </c>
      <c r="B162" s="155" t="str">
        <f t="shared" si="8"/>
        <v/>
      </c>
      <c r="C162" s="154" t="str">
        <f t="shared" si="8"/>
        <v/>
      </c>
      <c r="D162" s="155" t="str">
        <f t="shared" si="8"/>
        <v/>
      </c>
      <c r="E162" s="232" t="str">
        <f>IF(委託業務調書!F44="","","●")</f>
        <v/>
      </c>
      <c r="F162" s="222" t="str">
        <f>IF(委託業務調書!G44="","",委託業務調書!G44)</f>
        <v/>
      </c>
      <c r="G162" s="156" t="str">
        <f>IF(D162="","",MAX(G$1:G161)+1)</f>
        <v/>
      </c>
      <c r="H162" s="157"/>
      <c r="I162" s="164" t="s">
        <v>896</v>
      </c>
      <c r="J162" s="179" t="s">
        <v>448</v>
      </c>
      <c r="K162" s="164" t="s">
        <v>752</v>
      </c>
      <c r="L162" s="188" t="s">
        <v>247</v>
      </c>
    </row>
    <row r="163" spans="1:12" ht="20.25" thickTop="1" x14ac:dyDescent="0.4">
      <c r="A163" s="154" t="str">
        <f t="shared" si="8"/>
        <v/>
      </c>
      <c r="B163" s="155" t="str">
        <f t="shared" si="8"/>
        <v/>
      </c>
      <c r="C163" s="154" t="str">
        <f t="shared" si="8"/>
        <v/>
      </c>
      <c r="D163" s="155" t="str">
        <f t="shared" si="8"/>
        <v/>
      </c>
      <c r="E163" s="232" t="str">
        <f>IF(委託業務調書!F45="","","●")</f>
        <v/>
      </c>
      <c r="F163" s="222" t="str">
        <f>IF(委託業務調書!G45="","",委託業務調書!G45)</f>
        <v/>
      </c>
      <c r="G163" s="156" t="str">
        <f>IF(D163="","",MAX(G$1:G162)+1)</f>
        <v/>
      </c>
      <c r="H163" s="157"/>
      <c r="I163" s="166" t="s">
        <v>897</v>
      </c>
      <c r="J163" s="171" t="s">
        <v>460</v>
      </c>
      <c r="K163" s="166" t="s">
        <v>743</v>
      </c>
      <c r="L163" s="191" t="s">
        <v>461</v>
      </c>
    </row>
    <row r="164" spans="1:12" x14ac:dyDescent="0.4">
      <c r="A164" s="154" t="str">
        <f t="shared" si="8"/>
        <v/>
      </c>
      <c r="B164" s="155" t="str">
        <f t="shared" si="8"/>
        <v/>
      </c>
      <c r="C164" s="154" t="str">
        <f t="shared" si="8"/>
        <v/>
      </c>
      <c r="D164" s="155" t="str">
        <f t="shared" si="8"/>
        <v/>
      </c>
      <c r="E164" s="232" t="str">
        <f>IF(委託業務調書!F46="","","●")</f>
        <v/>
      </c>
      <c r="F164" s="222" t="str">
        <f>IF(委託業務調書!G46="","",委託業務調書!G46)</f>
        <v/>
      </c>
      <c r="G164" s="156" t="str">
        <f>IF(D164="","",MAX(G$1:G163)+1)</f>
        <v/>
      </c>
      <c r="H164" s="157"/>
      <c r="I164" s="160" t="s">
        <v>897</v>
      </c>
      <c r="J164" s="172" t="s">
        <v>460</v>
      </c>
      <c r="K164" s="160" t="s">
        <v>754</v>
      </c>
      <c r="L164" s="189" t="s">
        <v>462</v>
      </c>
    </row>
    <row r="165" spans="1:12" x14ac:dyDescent="0.4">
      <c r="A165" s="154" t="str">
        <f t="shared" si="8"/>
        <v/>
      </c>
      <c r="B165" s="155" t="str">
        <f t="shared" si="8"/>
        <v/>
      </c>
      <c r="C165" s="154" t="str">
        <f t="shared" si="8"/>
        <v/>
      </c>
      <c r="D165" s="155" t="str">
        <f t="shared" si="8"/>
        <v/>
      </c>
      <c r="E165" s="232" t="str">
        <f>IF(委託業務調書!F47="","","●")</f>
        <v/>
      </c>
      <c r="F165" s="222" t="str">
        <f>IF(委託業務調書!G47="","",委託業務調書!G47)</f>
        <v/>
      </c>
      <c r="G165" s="156" t="str">
        <f>IF(D165="","",MAX(G$1:G164)+1)</f>
        <v/>
      </c>
      <c r="H165" s="157"/>
      <c r="I165" s="160" t="s">
        <v>897</v>
      </c>
      <c r="J165" s="172" t="s">
        <v>460</v>
      </c>
      <c r="K165" s="160" t="s">
        <v>761</v>
      </c>
      <c r="L165" s="189" t="s">
        <v>463</v>
      </c>
    </row>
    <row r="166" spans="1:12" ht="20.25" thickBot="1" x14ac:dyDescent="0.45">
      <c r="A166" s="154" t="str">
        <f t="shared" si="8"/>
        <v/>
      </c>
      <c r="B166" s="155" t="str">
        <f t="shared" si="8"/>
        <v/>
      </c>
      <c r="C166" s="154" t="str">
        <f t="shared" si="8"/>
        <v/>
      </c>
      <c r="D166" s="155" t="str">
        <f t="shared" si="8"/>
        <v/>
      </c>
      <c r="E166" s="232" t="str">
        <f>IF(委託業務調書!F48="","","●")</f>
        <v/>
      </c>
      <c r="F166" s="222" t="str">
        <f>IF(委託業務調書!G48="","",委託業務調書!G48)</f>
        <v/>
      </c>
      <c r="G166" s="156" t="str">
        <f>IF(D166="","",MAX(G$1:G165)+1)</f>
        <v/>
      </c>
      <c r="H166" s="157"/>
      <c r="I166" s="164" t="s">
        <v>897</v>
      </c>
      <c r="J166" s="179" t="s">
        <v>460</v>
      </c>
      <c r="K166" s="164" t="s">
        <v>752</v>
      </c>
      <c r="L166" s="188" t="s">
        <v>186</v>
      </c>
    </row>
    <row r="167" spans="1:12" ht="20.25" thickTop="1" x14ac:dyDescent="0.4">
      <c r="A167" s="154" t="str">
        <f t="shared" si="8"/>
        <v/>
      </c>
      <c r="B167" s="155" t="str">
        <f t="shared" si="8"/>
        <v/>
      </c>
      <c r="C167" s="154" t="str">
        <f t="shared" si="8"/>
        <v/>
      </c>
      <c r="D167" s="155" t="str">
        <f t="shared" si="8"/>
        <v/>
      </c>
      <c r="E167" s="232" t="str">
        <f>IF(委託業務調書!F49="","","●")</f>
        <v/>
      </c>
      <c r="F167" s="222" t="str">
        <f>IF(委託業務調書!G49="","",委託業務調書!G49)</f>
        <v/>
      </c>
      <c r="G167" s="156" t="str">
        <f>IF(D167="","",MAX(G$1:G166)+1)</f>
        <v/>
      </c>
      <c r="H167" s="157"/>
      <c r="I167" s="166" t="s">
        <v>898</v>
      </c>
      <c r="J167" s="171" t="s">
        <v>464</v>
      </c>
      <c r="K167" s="166" t="s">
        <v>743</v>
      </c>
      <c r="L167" s="191" t="s">
        <v>465</v>
      </c>
    </row>
    <row r="168" spans="1:12" x14ac:dyDescent="0.4">
      <c r="A168" s="154" t="str">
        <f t="shared" si="8"/>
        <v/>
      </c>
      <c r="B168" s="155" t="str">
        <f t="shared" si="8"/>
        <v/>
      </c>
      <c r="C168" s="154" t="str">
        <f t="shared" si="8"/>
        <v/>
      </c>
      <c r="D168" s="155" t="str">
        <f t="shared" si="8"/>
        <v/>
      </c>
      <c r="E168" s="232" t="str">
        <f>IF(委託業務調書!F50="","","●")</f>
        <v/>
      </c>
      <c r="F168" s="222" t="str">
        <f>IF(委託業務調書!G50="","",委託業務調書!G50)</f>
        <v/>
      </c>
      <c r="G168" s="156" t="str">
        <f>IF(D168="","",MAX(G$1:G167)+1)</f>
        <v/>
      </c>
      <c r="H168" s="157"/>
      <c r="I168" s="160" t="s">
        <v>898</v>
      </c>
      <c r="J168" s="172" t="s">
        <v>464</v>
      </c>
      <c r="K168" s="160" t="s">
        <v>729</v>
      </c>
      <c r="L168" s="189" t="s">
        <v>466</v>
      </c>
    </row>
    <row r="169" spans="1:12" x14ac:dyDescent="0.4">
      <c r="A169" s="154" t="str">
        <f t="shared" si="8"/>
        <v/>
      </c>
      <c r="B169" s="155" t="str">
        <f t="shared" si="8"/>
        <v/>
      </c>
      <c r="C169" s="154" t="str">
        <f t="shared" si="8"/>
        <v/>
      </c>
      <c r="D169" s="155" t="str">
        <f t="shared" si="8"/>
        <v/>
      </c>
      <c r="E169" s="232" t="str">
        <f>IF(委託業務調書!F51="","","●")</f>
        <v/>
      </c>
      <c r="F169" s="222" t="str">
        <f>IF(委託業務調書!G51="","",委託業務調書!G51)</f>
        <v/>
      </c>
      <c r="G169" s="156" t="str">
        <f>IF(D169="","",MAX(G$1:G168)+1)</f>
        <v/>
      </c>
      <c r="H169" s="157"/>
      <c r="I169" s="160" t="s">
        <v>898</v>
      </c>
      <c r="J169" s="172" t="s">
        <v>464</v>
      </c>
      <c r="K169" s="160" t="s">
        <v>730</v>
      </c>
      <c r="L169" s="189" t="s">
        <v>467</v>
      </c>
    </row>
    <row r="170" spans="1:12" x14ac:dyDescent="0.4">
      <c r="A170" s="154" t="str">
        <f t="shared" si="8"/>
        <v/>
      </c>
      <c r="B170" s="155" t="str">
        <f t="shared" si="8"/>
        <v/>
      </c>
      <c r="C170" s="154" t="str">
        <f t="shared" si="8"/>
        <v/>
      </c>
      <c r="D170" s="155" t="str">
        <f t="shared" si="8"/>
        <v/>
      </c>
      <c r="E170" s="232" t="str">
        <f>IF(委託業務調書!F52="","","●")</f>
        <v/>
      </c>
      <c r="F170" s="222" t="str">
        <f>IF(委託業務調書!G52="","",委託業務調書!G52)</f>
        <v/>
      </c>
      <c r="G170" s="156" t="str">
        <f>IF(D170="","",MAX(G$1:G169)+1)</f>
        <v/>
      </c>
      <c r="H170" s="157"/>
      <c r="I170" s="160" t="s">
        <v>898</v>
      </c>
      <c r="J170" s="172" t="s">
        <v>464</v>
      </c>
      <c r="K170" s="160" t="s">
        <v>747</v>
      </c>
      <c r="L170" s="189" t="s">
        <v>468</v>
      </c>
    </row>
    <row r="171" spans="1:12" x14ac:dyDescent="0.4">
      <c r="A171" s="154" t="str">
        <f t="shared" si="8"/>
        <v/>
      </c>
      <c r="B171" s="155" t="str">
        <f t="shared" si="8"/>
        <v/>
      </c>
      <c r="C171" s="154" t="str">
        <f t="shared" si="8"/>
        <v/>
      </c>
      <c r="D171" s="155" t="str">
        <f t="shared" si="8"/>
        <v/>
      </c>
      <c r="E171" s="232" t="str">
        <f>IF(委託業務調書!F53="","","●")</f>
        <v/>
      </c>
      <c r="F171" s="222" t="str">
        <f>IF(委託業務調書!G53="","",委託業務調書!G53)</f>
        <v/>
      </c>
      <c r="G171" s="156" t="str">
        <f>IF(D171="","",MAX(G$1:G170)+1)</f>
        <v/>
      </c>
      <c r="H171" s="157"/>
      <c r="I171" s="160" t="s">
        <v>898</v>
      </c>
      <c r="J171" s="172" t="s">
        <v>464</v>
      </c>
      <c r="K171" s="160" t="s">
        <v>731</v>
      </c>
      <c r="L171" s="189" t="s">
        <v>469</v>
      </c>
    </row>
    <row r="172" spans="1:12" x14ac:dyDescent="0.4">
      <c r="A172" s="154" t="str">
        <f t="shared" si="8"/>
        <v/>
      </c>
      <c r="B172" s="155" t="str">
        <f t="shared" si="8"/>
        <v/>
      </c>
      <c r="C172" s="154" t="str">
        <f t="shared" si="8"/>
        <v/>
      </c>
      <c r="D172" s="155" t="str">
        <f t="shared" si="8"/>
        <v/>
      </c>
      <c r="E172" s="232" t="str">
        <f>IF(委託業務調書!F54="","","●")</f>
        <v/>
      </c>
      <c r="F172" s="222" t="str">
        <f>IF(委託業務調書!G54="","",委託業務調書!G54)</f>
        <v/>
      </c>
      <c r="G172" s="156" t="str">
        <f>IF(D172="","",MAX(G$1:G171)+1)</f>
        <v/>
      </c>
      <c r="H172" s="157"/>
      <c r="I172" s="160" t="s">
        <v>898</v>
      </c>
      <c r="J172" s="172" t="s">
        <v>464</v>
      </c>
      <c r="K172" s="160" t="s">
        <v>750</v>
      </c>
      <c r="L172" s="189" t="s">
        <v>470</v>
      </c>
    </row>
    <row r="173" spans="1:12" x14ac:dyDescent="0.4">
      <c r="A173" s="154" t="str">
        <f t="shared" si="8"/>
        <v/>
      </c>
      <c r="B173" s="155" t="str">
        <f t="shared" si="8"/>
        <v/>
      </c>
      <c r="C173" s="154" t="str">
        <f t="shared" si="8"/>
        <v/>
      </c>
      <c r="D173" s="155" t="str">
        <f t="shared" si="8"/>
        <v/>
      </c>
      <c r="E173" s="232" t="str">
        <f>IF(委託業務調書!F55="","","●")</f>
        <v/>
      </c>
      <c r="F173" s="222" t="str">
        <f>IF(委託業務調書!G55="","",委託業務調書!G55)</f>
        <v/>
      </c>
      <c r="G173" s="156" t="str">
        <f>IF(D173="","",MAX(G$1:G172)+1)</f>
        <v/>
      </c>
      <c r="H173" s="157"/>
      <c r="I173" s="160" t="s">
        <v>898</v>
      </c>
      <c r="J173" s="172" t="s">
        <v>464</v>
      </c>
      <c r="K173" s="160" t="s">
        <v>774</v>
      </c>
      <c r="L173" s="189" t="s">
        <v>471</v>
      </c>
    </row>
    <row r="174" spans="1:12" x14ac:dyDescent="0.4">
      <c r="A174" s="154" t="str">
        <f t="shared" si="8"/>
        <v/>
      </c>
      <c r="B174" s="155" t="str">
        <f t="shared" si="8"/>
        <v/>
      </c>
      <c r="C174" s="154" t="str">
        <f t="shared" si="8"/>
        <v/>
      </c>
      <c r="D174" s="155" t="str">
        <f t="shared" si="8"/>
        <v/>
      </c>
      <c r="E174" s="232" t="str">
        <f>IF(委託業務調書!F56="","","●")</f>
        <v/>
      </c>
      <c r="F174" s="222" t="str">
        <f>IF(委託業務調書!G56="","",委託業務調書!G56)</f>
        <v/>
      </c>
      <c r="G174" s="156" t="str">
        <f>IF(D174="","",MAX(G$1:G173)+1)</f>
        <v/>
      </c>
      <c r="H174" s="157"/>
      <c r="I174" s="160" t="s">
        <v>898</v>
      </c>
      <c r="J174" s="172" t="s">
        <v>464</v>
      </c>
      <c r="K174" s="160" t="s">
        <v>776</v>
      </c>
      <c r="L174" s="189" t="s">
        <v>472</v>
      </c>
    </row>
    <row r="175" spans="1:12" ht="20.25" thickBot="1" x14ac:dyDescent="0.45">
      <c r="A175" s="154" t="str">
        <f t="shared" si="8"/>
        <v/>
      </c>
      <c r="B175" s="155" t="str">
        <f t="shared" si="8"/>
        <v/>
      </c>
      <c r="C175" s="154" t="str">
        <f t="shared" si="8"/>
        <v/>
      </c>
      <c r="D175" s="155" t="str">
        <f t="shared" si="8"/>
        <v/>
      </c>
      <c r="E175" s="232" t="str">
        <f>IF(委託業務調書!F57="","","●")</f>
        <v/>
      </c>
      <c r="F175" s="222" t="str">
        <f>IF(委託業務調書!G57="","",委託業務調書!G57)</f>
        <v/>
      </c>
      <c r="G175" s="156" t="str">
        <f>IF(D175="","",MAX(G$1:G174)+1)</f>
        <v/>
      </c>
      <c r="H175" s="157"/>
      <c r="I175" s="164" t="s">
        <v>898</v>
      </c>
      <c r="J175" s="179" t="s">
        <v>464</v>
      </c>
      <c r="K175" s="164" t="s">
        <v>752</v>
      </c>
      <c r="L175" s="188" t="s">
        <v>247</v>
      </c>
    </row>
    <row r="176" spans="1:12" ht="20.25" thickTop="1" x14ac:dyDescent="0.4">
      <c r="A176" s="154" t="str">
        <f t="shared" si="8"/>
        <v/>
      </c>
      <c r="B176" s="155" t="str">
        <f t="shared" si="8"/>
        <v/>
      </c>
      <c r="C176" s="154" t="str">
        <f t="shared" si="8"/>
        <v/>
      </c>
      <c r="D176" s="155" t="str">
        <f t="shared" si="8"/>
        <v/>
      </c>
      <c r="E176" s="232" t="str">
        <f>IF(委託業務調書!F58="","","●")</f>
        <v/>
      </c>
      <c r="F176" s="222" t="str">
        <f>IF(委託業務調書!G58="","",委託業務調書!G58)</f>
        <v/>
      </c>
      <c r="G176" s="156" t="str">
        <f>IF(D176="","",MAX(G$1:G175)+1)</f>
        <v/>
      </c>
      <c r="H176" s="157"/>
      <c r="I176" s="166" t="s">
        <v>899</v>
      </c>
      <c r="J176" s="167" t="s">
        <v>473</v>
      </c>
      <c r="K176" s="166" t="s">
        <v>743</v>
      </c>
      <c r="L176" s="171" t="s">
        <v>474</v>
      </c>
    </row>
    <row r="177" spans="1:12" x14ac:dyDescent="0.4">
      <c r="A177" s="154" t="str">
        <f t="shared" si="8"/>
        <v/>
      </c>
      <c r="B177" s="155" t="str">
        <f t="shared" si="8"/>
        <v/>
      </c>
      <c r="C177" s="154" t="str">
        <f t="shared" si="8"/>
        <v/>
      </c>
      <c r="D177" s="155" t="str">
        <f t="shared" si="8"/>
        <v/>
      </c>
      <c r="E177" s="232" t="str">
        <f>IF(委託業務調書!F59="","","●")</f>
        <v/>
      </c>
      <c r="F177" s="222" t="str">
        <f>IF(委託業務調書!G59="","",委託業務調書!G59)</f>
        <v/>
      </c>
      <c r="G177" s="156" t="str">
        <f>IF(D177="","",MAX(G$1:G176)+1)</f>
        <v/>
      </c>
      <c r="H177" s="157"/>
      <c r="I177" s="160" t="s">
        <v>899</v>
      </c>
      <c r="J177" s="169" t="s">
        <v>473</v>
      </c>
      <c r="K177" s="160" t="s">
        <v>754</v>
      </c>
      <c r="L177" s="172" t="s">
        <v>475</v>
      </c>
    </row>
    <row r="178" spans="1:12" ht="20.25" thickBot="1" x14ac:dyDescent="0.45">
      <c r="A178" s="154" t="str">
        <f t="shared" si="8"/>
        <v/>
      </c>
      <c r="B178" s="155" t="str">
        <f t="shared" si="8"/>
        <v/>
      </c>
      <c r="C178" s="154" t="str">
        <f t="shared" si="8"/>
        <v/>
      </c>
      <c r="D178" s="155" t="str">
        <f t="shared" si="8"/>
        <v/>
      </c>
      <c r="E178" s="232" t="str">
        <f>IF(委託業務調書!F60="","","●")</f>
        <v/>
      </c>
      <c r="F178" s="222" t="str">
        <f>IF(委託業務調書!G60="","",委託業務調書!G60)</f>
        <v/>
      </c>
      <c r="G178" s="156" t="str">
        <f>IF(D178="","",MAX(G$1:G177)+1)</f>
        <v/>
      </c>
      <c r="H178" s="157"/>
      <c r="I178" s="164" t="s">
        <v>899</v>
      </c>
      <c r="J178" s="170" t="s">
        <v>473</v>
      </c>
      <c r="K178" s="164" t="s">
        <v>752</v>
      </c>
      <c r="L178" s="179" t="s">
        <v>186</v>
      </c>
    </row>
    <row r="179" spans="1:12" ht="20.25" thickTop="1" x14ac:dyDescent="0.4">
      <c r="A179" s="154" t="str">
        <f t="shared" si="8"/>
        <v/>
      </c>
      <c r="B179" s="155" t="str">
        <f t="shared" si="8"/>
        <v/>
      </c>
      <c r="C179" s="154" t="str">
        <f t="shared" si="8"/>
        <v/>
      </c>
      <c r="D179" s="155" t="str">
        <f t="shared" si="8"/>
        <v/>
      </c>
      <c r="E179" s="232" t="str">
        <f>IF(委託業務調書!F61="","","●")</f>
        <v/>
      </c>
      <c r="F179" s="222" t="str">
        <f>IF(委託業務調書!G61="","",委託業務調書!G61)</f>
        <v/>
      </c>
      <c r="G179" s="156" t="str">
        <f>IF(D179="","",MAX(G$1:G178)+1)</f>
        <v/>
      </c>
      <c r="H179" s="157"/>
      <c r="I179" s="166" t="s">
        <v>900</v>
      </c>
      <c r="J179" s="171" t="s">
        <v>476</v>
      </c>
      <c r="K179" s="166" t="s">
        <v>743</v>
      </c>
      <c r="L179" s="191" t="s">
        <v>477</v>
      </c>
    </row>
    <row r="180" spans="1:12" x14ac:dyDescent="0.4">
      <c r="A180" s="154" t="str">
        <f t="shared" si="8"/>
        <v/>
      </c>
      <c r="B180" s="155" t="str">
        <f t="shared" si="8"/>
        <v/>
      </c>
      <c r="C180" s="154" t="str">
        <f t="shared" si="8"/>
        <v/>
      </c>
      <c r="D180" s="155" t="str">
        <f t="shared" si="8"/>
        <v/>
      </c>
      <c r="E180" s="232" t="str">
        <f>IF(委託業務調書!F62="","","●")</f>
        <v/>
      </c>
      <c r="F180" s="222" t="str">
        <f>IF(委託業務調書!G62="","",委託業務調書!G62)</f>
        <v/>
      </c>
      <c r="G180" s="156" t="str">
        <f>IF(D180="","",MAX(G$1:G179)+1)</f>
        <v/>
      </c>
      <c r="H180" s="157"/>
      <c r="I180" s="160" t="s">
        <v>900</v>
      </c>
      <c r="J180" s="172" t="s">
        <v>476</v>
      </c>
      <c r="K180" s="160" t="s">
        <v>754</v>
      </c>
      <c r="L180" s="189" t="s">
        <v>476</v>
      </c>
    </row>
    <row r="181" spans="1:12" ht="20.25" thickBot="1" x14ac:dyDescent="0.45">
      <c r="A181" s="154" t="str">
        <f t="shared" si="8"/>
        <v/>
      </c>
      <c r="B181" s="155" t="str">
        <f t="shared" si="8"/>
        <v/>
      </c>
      <c r="C181" s="154" t="str">
        <f t="shared" si="8"/>
        <v/>
      </c>
      <c r="D181" s="155" t="str">
        <f t="shared" si="8"/>
        <v/>
      </c>
      <c r="E181" s="232" t="str">
        <f>IF(委託業務調書!F63="","","●")</f>
        <v/>
      </c>
      <c r="F181" s="222" t="str">
        <f>IF(委託業務調書!G63="","",委託業務調書!G63)</f>
        <v/>
      </c>
      <c r="G181" s="156" t="str">
        <f>IF(D181="","",MAX(G$1:G180)+1)</f>
        <v/>
      </c>
      <c r="H181" s="157"/>
      <c r="I181" s="164" t="s">
        <v>900</v>
      </c>
      <c r="J181" s="179" t="s">
        <v>476</v>
      </c>
      <c r="K181" s="164" t="s">
        <v>752</v>
      </c>
      <c r="L181" s="188" t="s">
        <v>247</v>
      </c>
    </row>
    <row r="182" spans="1:12" ht="21" thickTop="1" thickBot="1" x14ac:dyDescent="0.45">
      <c r="A182" s="154" t="str">
        <f t="shared" si="8"/>
        <v/>
      </c>
      <c r="B182" s="155" t="str">
        <f t="shared" si="8"/>
        <v/>
      </c>
      <c r="C182" s="154" t="str">
        <f t="shared" si="8"/>
        <v/>
      </c>
      <c r="D182" s="155" t="str">
        <f t="shared" si="8"/>
        <v/>
      </c>
      <c r="E182" s="232" t="str">
        <f>IF(委託業務調書!F64="","","●")</f>
        <v/>
      </c>
      <c r="F182" s="222" t="str">
        <f>IF(委託業務調書!G64="","",委託業務調書!G64)</f>
        <v/>
      </c>
      <c r="G182" s="156" t="str">
        <f>IF(D182="","",MAX(G$1:G181)+1)</f>
        <v/>
      </c>
      <c r="H182" s="157"/>
      <c r="I182" s="180" t="s">
        <v>901</v>
      </c>
      <c r="J182" s="192" t="s">
        <v>478</v>
      </c>
      <c r="K182" s="180" t="s">
        <v>743</v>
      </c>
      <c r="L182" s="192" t="s">
        <v>478</v>
      </c>
    </row>
    <row r="183" spans="1:12" ht="20.25" thickTop="1" x14ac:dyDescent="0.4">
      <c r="A183" s="154" t="str">
        <f t="shared" si="8"/>
        <v/>
      </c>
      <c r="B183" s="155" t="str">
        <f t="shared" si="8"/>
        <v/>
      </c>
      <c r="C183" s="154" t="str">
        <f t="shared" si="8"/>
        <v/>
      </c>
      <c r="D183" s="155" t="str">
        <f t="shared" si="8"/>
        <v/>
      </c>
      <c r="E183" s="232" t="str">
        <f>IF(委託業務調書!F65="","","●")</f>
        <v/>
      </c>
      <c r="F183" s="222" t="str">
        <f>IF(委託業務調書!G65="","",委託業務調書!G65)</f>
        <v/>
      </c>
      <c r="G183" s="156" t="str">
        <f>IF(D183="","",MAX(G$1:G182)+1)</f>
        <v/>
      </c>
      <c r="H183" s="157"/>
      <c r="I183" s="166" t="s">
        <v>902</v>
      </c>
      <c r="J183" s="171" t="s">
        <v>479</v>
      </c>
      <c r="K183" s="166" t="s">
        <v>743</v>
      </c>
      <c r="L183" s="171" t="s">
        <v>480</v>
      </c>
    </row>
    <row r="184" spans="1:12" x14ac:dyDescent="0.4">
      <c r="A184" s="154" t="str">
        <f t="shared" si="8"/>
        <v/>
      </c>
      <c r="B184" s="155" t="str">
        <f t="shared" si="8"/>
        <v/>
      </c>
      <c r="C184" s="154" t="str">
        <f t="shared" si="8"/>
        <v/>
      </c>
      <c r="D184" s="155" t="str">
        <f t="shared" si="8"/>
        <v/>
      </c>
      <c r="E184" s="232" t="str">
        <f>IF(委託業務調書!F66="","","●")</f>
        <v/>
      </c>
      <c r="F184" s="222" t="str">
        <f>IF(委託業務調書!G66="","",委託業務調書!G66)</f>
        <v/>
      </c>
      <c r="G184" s="156" t="str">
        <f>IF(D184="","",MAX(G$1:G183)+1)</f>
        <v/>
      </c>
      <c r="H184" s="157"/>
      <c r="I184" s="160" t="s">
        <v>902</v>
      </c>
      <c r="J184" s="172" t="s">
        <v>479</v>
      </c>
      <c r="K184" s="160" t="s">
        <v>729</v>
      </c>
      <c r="L184" s="172" t="s">
        <v>481</v>
      </c>
    </row>
    <row r="185" spans="1:12" x14ac:dyDescent="0.4">
      <c r="A185" s="154" t="str">
        <f t="shared" si="8"/>
        <v/>
      </c>
      <c r="B185" s="155" t="str">
        <f t="shared" si="8"/>
        <v/>
      </c>
      <c r="C185" s="154" t="str">
        <f t="shared" si="8"/>
        <v/>
      </c>
      <c r="D185" s="155" t="str">
        <f t="shared" si="8"/>
        <v/>
      </c>
      <c r="E185" s="232" t="str">
        <f>IF(委託業務調書!F67="","","●")</f>
        <v/>
      </c>
      <c r="F185" s="222" t="str">
        <f>IF(委託業務調書!G67="","",委託業務調書!G67)</f>
        <v/>
      </c>
      <c r="G185" s="156" t="str">
        <f>IF(D185="","",MAX(G$1:G184)+1)</f>
        <v/>
      </c>
      <c r="H185" s="157"/>
      <c r="I185" s="160" t="s">
        <v>902</v>
      </c>
      <c r="J185" s="172" t="s">
        <v>479</v>
      </c>
      <c r="K185" s="160" t="s">
        <v>730</v>
      </c>
      <c r="L185" s="172" t="s">
        <v>482</v>
      </c>
    </row>
    <row r="186" spans="1:12" x14ac:dyDescent="0.4">
      <c r="A186" s="154" t="str">
        <f t="shared" si="8"/>
        <v/>
      </c>
      <c r="B186" s="155" t="str">
        <f t="shared" si="8"/>
        <v/>
      </c>
      <c r="C186" s="154" t="str">
        <f t="shared" si="8"/>
        <v/>
      </c>
      <c r="D186" s="155" t="str">
        <f t="shared" si="8"/>
        <v/>
      </c>
      <c r="E186" s="232" t="str">
        <f>IF(委託業務調書!F68="","","●")</f>
        <v/>
      </c>
      <c r="F186" s="222" t="str">
        <f>IF(委託業務調書!G68="","",委託業務調書!G68)</f>
        <v/>
      </c>
      <c r="G186" s="156" t="str">
        <f>IF(D186="","",MAX(G$1:G185)+1)</f>
        <v/>
      </c>
      <c r="H186" s="157"/>
      <c r="I186" s="160" t="s">
        <v>902</v>
      </c>
      <c r="J186" s="172" t="s">
        <v>479</v>
      </c>
      <c r="K186" s="160" t="s">
        <v>747</v>
      </c>
      <c r="L186" s="172" t="s">
        <v>483</v>
      </c>
    </row>
    <row r="187" spans="1:12" x14ac:dyDescent="0.4">
      <c r="A187" s="154" t="str">
        <f t="shared" si="8"/>
        <v/>
      </c>
      <c r="B187" s="155" t="str">
        <f t="shared" si="8"/>
        <v/>
      </c>
      <c r="C187" s="154" t="str">
        <f t="shared" si="8"/>
        <v/>
      </c>
      <c r="D187" s="155" t="str">
        <f t="shared" si="8"/>
        <v/>
      </c>
      <c r="E187" s="232" t="str">
        <f>IF(委託業務調書!F69="","","●")</f>
        <v/>
      </c>
      <c r="F187" s="222" t="str">
        <f>IF(委託業務調書!G69="","",委託業務調書!G69)</f>
        <v/>
      </c>
      <c r="G187" s="156" t="str">
        <f>IF(D187="","",MAX(G$1:G186)+1)</f>
        <v/>
      </c>
      <c r="H187" s="157"/>
      <c r="I187" s="160" t="s">
        <v>902</v>
      </c>
      <c r="J187" s="172" t="s">
        <v>479</v>
      </c>
      <c r="K187" s="160" t="s">
        <v>731</v>
      </c>
      <c r="L187" s="172" t="s">
        <v>484</v>
      </c>
    </row>
    <row r="188" spans="1:12" x14ac:dyDescent="0.4">
      <c r="A188" s="154" t="str">
        <f t="shared" si="8"/>
        <v/>
      </c>
      <c r="B188" s="155" t="str">
        <f t="shared" si="8"/>
        <v/>
      </c>
      <c r="C188" s="154" t="str">
        <f t="shared" si="8"/>
        <v/>
      </c>
      <c r="D188" s="155" t="str">
        <f t="shared" si="8"/>
        <v/>
      </c>
      <c r="E188" s="232" t="str">
        <f>IF(委託業務調書!F70="","","●")</f>
        <v/>
      </c>
      <c r="F188" s="222" t="str">
        <f>IF(委託業務調書!G70="","",委託業務調書!G70)</f>
        <v/>
      </c>
      <c r="G188" s="156" t="str">
        <f>IF(D188="","",MAX(G$1:G187)+1)</f>
        <v/>
      </c>
      <c r="H188" s="157"/>
      <c r="I188" s="160" t="s">
        <v>902</v>
      </c>
      <c r="J188" s="172" t="s">
        <v>479</v>
      </c>
      <c r="K188" s="160" t="s">
        <v>750</v>
      </c>
      <c r="L188" s="172" t="s">
        <v>485</v>
      </c>
    </row>
    <row r="189" spans="1:12" x14ac:dyDescent="0.4">
      <c r="A189" s="154" t="str">
        <f t="shared" si="8"/>
        <v/>
      </c>
      <c r="B189" s="155" t="str">
        <f t="shared" si="8"/>
        <v/>
      </c>
      <c r="C189" s="154" t="str">
        <f t="shared" si="8"/>
        <v/>
      </c>
      <c r="D189" s="155" t="str">
        <f t="shared" si="8"/>
        <v/>
      </c>
      <c r="E189" s="232" t="str">
        <f>IF(委託業務調書!F71="","","●")</f>
        <v/>
      </c>
      <c r="F189" s="222" t="str">
        <f>IF(委託業務調書!G71="","",委託業務調書!G71)</f>
        <v/>
      </c>
      <c r="G189" s="156" t="str">
        <f>IF(D189="","",MAX(G$1:G188)+1)</f>
        <v/>
      </c>
      <c r="H189" s="157"/>
      <c r="I189" s="160" t="s">
        <v>902</v>
      </c>
      <c r="J189" s="172" t="s">
        <v>479</v>
      </c>
      <c r="K189" s="160" t="s">
        <v>774</v>
      </c>
      <c r="L189" s="172" t="s">
        <v>486</v>
      </c>
    </row>
    <row r="190" spans="1:12" x14ac:dyDescent="0.4">
      <c r="A190" s="154" t="str">
        <f t="shared" si="8"/>
        <v/>
      </c>
      <c r="B190" s="155" t="str">
        <f t="shared" si="8"/>
        <v/>
      </c>
      <c r="C190" s="154" t="str">
        <f t="shared" si="8"/>
        <v/>
      </c>
      <c r="D190" s="155" t="str">
        <f t="shared" si="8"/>
        <v/>
      </c>
      <c r="E190" s="232" t="str">
        <f>IF(委託業務調書!F72="","","●")</f>
        <v/>
      </c>
      <c r="F190" s="222" t="str">
        <f>IF(委託業務調書!G72="","",委託業務調書!G72)</f>
        <v/>
      </c>
      <c r="G190" s="156" t="str">
        <f>IF(D190="","",MAX(G$1:G189)+1)</f>
        <v/>
      </c>
      <c r="H190" s="157"/>
      <c r="I190" s="160" t="s">
        <v>902</v>
      </c>
      <c r="J190" s="172" t="s">
        <v>479</v>
      </c>
      <c r="K190" s="160" t="s">
        <v>776</v>
      </c>
      <c r="L190" s="172" t="s">
        <v>487</v>
      </c>
    </row>
    <row r="191" spans="1:12" x14ac:dyDescent="0.4">
      <c r="A191" s="154" t="str">
        <f t="shared" si="8"/>
        <v/>
      </c>
      <c r="B191" s="155" t="str">
        <f t="shared" si="8"/>
        <v/>
      </c>
      <c r="C191" s="154" t="str">
        <f t="shared" si="8"/>
        <v/>
      </c>
      <c r="D191" s="155" t="str">
        <f t="shared" si="8"/>
        <v/>
      </c>
      <c r="E191" s="232" t="str">
        <f>IF(委託業務調書!F73="","","●")</f>
        <v/>
      </c>
      <c r="F191" s="222" t="str">
        <f>IF(委託業務調書!G73="","",委託業務調書!G73)</f>
        <v/>
      </c>
      <c r="G191" s="156" t="str">
        <f>IF(D191="","",MAX(G$1:G190)+1)</f>
        <v/>
      </c>
      <c r="H191" s="157"/>
      <c r="I191" s="160" t="s">
        <v>902</v>
      </c>
      <c r="J191" s="172" t="s">
        <v>479</v>
      </c>
      <c r="K191" s="160" t="s">
        <v>812</v>
      </c>
      <c r="L191" s="172" t="s">
        <v>488</v>
      </c>
    </row>
    <row r="192" spans="1:12" ht="20.25" thickBot="1" x14ac:dyDescent="0.45">
      <c r="A192" s="154" t="str">
        <f t="shared" si="8"/>
        <v/>
      </c>
      <c r="B192" s="155" t="str">
        <f t="shared" si="8"/>
        <v/>
      </c>
      <c r="C192" s="154" t="str">
        <f t="shared" si="8"/>
        <v/>
      </c>
      <c r="D192" s="155" t="str">
        <f t="shared" si="8"/>
        <v/>
      </c>
      <c r="E192" s="232" t="str">
        <f>IF(委託業務調書!F74="","","●")</f>
        <v/>
      </c>
      <c r="F192" s="222" t="str">
        <f>IF(委託業務調書!G74="","",委託業務調書!G74)</f>
        <v/>
      </c>
      <c r="G192" s="156" t="str">
        <f>IF(D192="","",MAX(G$1:G191)+1)</f>
        <v/>
      </c>
      <c r="H192" s="157"/>
      <c r="I192" s="164" t="s">
        <v>902</v>
      </c>
      <c r="J192" s="179" t="s">
        <v>479</v>
      </c>
      <c r="K192" s="164" t="s">
        <v>752</v>
      </c>
      <c r="L192" s="188" t="s">
        <v>247</v>
      </c>
    </row>
    <row r="193" spans="1:12" ht="20.25" thickTop="1" x14ac:dyDescent="0.4">
      <c r="A193" s="154" t="str">
        <f t="shared" si="8"/>
        <v/>
      </c>
      <c r="B193" s="155" t="str">
        <f t="shared" si="8"/>
        <v/>
      </c>
      <c r="C193" s="154" t="str">
        <f t="shared" si="8"/>
        <v/>
      </c>
      <c r="D193" s="155" t="str">
        <f t="shared" si="8"/>
        <v/>
      </c>
      <c r="E193" s="232" t="str">
        <f>IF(委託業務調書!F75="","","●")</f>
        <v/>
      </c>
      <c r="F193" s="222" t="str">
        <f>IF(委託業務調書!G75="","",委託業務調書!G75)</f>
        <v/>
      </c>
      <c r="G193" s="156" t="str">
        <f>IF(D193="","",MAX(G$1:G192)+1)</f>
        <v/>
      </c>
      <c r="H193" s="157"/>
      <c r="I193" s="166" t="s">
        <v>903</v>
      </c>
      <c r="J193" s="171" t="s">
        <v>489</v>
      </c>
      <c r="K193" s="166" t="s">
        <v>743</v>
      </c>
      <c r="L193" s="171" t="s">
        <v>490</v>
      </c>
    </row>
    <row r="194" spans="1:12" x14ac:dyDescent="0.4">
      <c r="A194" s="154" t="str">
        <f t="shared" si="8"/>
        <v/>
      </c>
      <c r="B194" s="155" t="str">
        <f t="shared" si="8"/>
        <v/>
      </c>
      <c r="C194" s="154" t="str">
        <f t="shared" si="8"/>
        <v/>
      </c>
      <c r="D194" s="155" t="str">
        <f t="shared" si="8"/>
        <v/>
      </c>
      <c r="E194" s="232" t="str">
        <f>IF(委託業務調書!F76="","","●")</f>
        <v/>
      </c>
      <c r="F194" s="222" t="str">
        <f>IF(委託業務調書!G76="","",委託業務調書!G76)</f>
        <v/>
      </c>
      <c r="G194" s="156" t="str">
        <f>IF(D194="","",MAX(G$1:G193)+1)</f>
        <v/>
      </c>
      <c r="H194" s="157"/>
      <c r="I194" s="160" t="s">
        <v>903</v>
      </c>
      <c r="J194" s="172" t="s">
        <v>489</v>
      </c>
      <c r="K194" s="160" t="s">
        <v>729</v>
      </c>
      <c r="L194" s="172" t="s">
        <v>491</v>
      </c>
    </row>
    <row r="195" spans="1:12" x14ac:dyDescent="0.4">
      <c r="A195" s="154" t="str">
        <f t="shared" si="8"/>
        <v/>
      </c>
      <c r="B195" s="155" t="str">
        <f t="shared" si="8"/>
        <v/>
      </c>
      <c r="C195" s="154" t="str">
        <f t="shared" si="8"/>
        <v/>
      </c>
      <c r="D195" s="155" t="str">
        <f t="shared" ref="D195:D238" si="9">IF(OR(E195&lt;&gt;"",F195&lt;&gt;""),L195,"")</f>
        <v/>
      </c>
      <c r="E195" s="232" t="str">
        <f>IF(委託業務調書!F77="","","●")</f>
        <v/>
      </c>
      <c r="F195" s="222" t="str">
        <f>IF(委託業務調書!G77="","",委託業務調書!G77)</f>
        <v/>
      </c>
      <c r="G195" s="156" t="str">
        <f>IF(D195="","",MAX(G$1:G194)+1)</f>
        <v/>
      </c>
      <c r="H195" s="157"/>
      <c r="I195" s="160" t="s">
        <v>903</v>
      </c>
      <c r="J195" s="172" t="s">
        <v>489</v>
      </c>
      <c r="K195" s="160" t="s">
        <v>730</v>
      </c>
      <c r="L195" s="172" t="s">
        <v>492</v>
      </c>
    </row>
    <row r="196" spans="1:12" x14ac:dyDescent="0.4">
      <c r="A196" s="154" t="str">
        <f t="shared" ref="A196:C238" si="10">IF(OR(B196&lt;&gt;"",C196&lt;&gt;""),I196,"")</f>
        <v/>
      </c>
      <c r="B196" s="155" t="str">
        <f t="shared" si="10"/>
        <v/>
      </c>
      <c r="C196" s="154" t="str">
        <f t="shared" si="10"/>
        <v/>
      </c>
      <c r="D196" s="155" t="str">
        <f t="shared" si="9"/>
        <v/>
      </c>
      <c r="E196" s="232" t="str">
        <f>IF(委託業務調書!F78="","","●")</f>
        <v/>
      </c>
      <c r="F196" s="222" t="str">
        <f>IF(委託業務調書!G78="","",委託業務調書!G78)</f>
        <v/>
      </c>
      <c r="G196" s="156" t="str">
        <f>IF(D196="","",MAX(G$1:G195)+1)</f>
        <v/>
      </c>
      <c r="H196" s="157"/>
      <c r="I196" s="160" t="s">
        <v>903</v>
      </c>
      <c r="J196" s="172" t="s">
        <v>489</v>
      </c>
      <c r="K196" s="160" t="s">
        <v>747</v>
      </c>
      <c r="L196" s="172" t="s">
        <v>680</v>
      </c>
    </row>
    <row r="197" spans="1:12" x14ac:dyDescent="0.4">
      <c r="A197" s="154" t="str">
        <f t="shared" si="10"/>
        <v/>
      </c>
      <c r="B197" s="155" t="str">
        <f t="shared" si="10"/>
        <v/>
      </c>
      <c r="C197" s="154" t="str">
        <f t="shared" si="10"/>
        <v/>
      </c>
      <c r="D197" s="155" t="str">
        <f t="shared" si="9"/>
        <v/>
      </c>
      <c r="E197" s="232" t="str">
        <f>IF(委託業務調書!F79="","","●")</f>
        <v/>
      </c>
      <c r="F197" s="222" t="str">
        <f>IF(委託業務調書!G79="","",委託業務調書!G79)</f>
        <v/>
      </c>
      <c r="G197" s="156" t="str">
        <f>IF(D197="","",MAX(G$1:G196)+1)</f>
        <v/>
      </c>
      <c r="H197" s="157"/>
      <c r="I197" s="160" t="s">
        <v>903</v>
      </c>
      <c r="J197" s="172" t="s">
        <v>489</v>
      </c>
      <c r="K197" s="160" t="s">
        <v>731</v>
      </c>
      <c r="L197" s="172" t="s">
        <v>681</v>
      </c>
    </row>
    <row r="198" spans="1:12" x14ac:dyDescent="0.4">
      <c r="A198" s="154" t="str">
        <f t="shared" si="10"/>
        <v/>
      </c>
      <c r="B198" s="155" t="str">
        <f t="shared" si="10"/>
        <v/>
      </c>
      <c r="C198" s="154" t="str">
        <f t="shared" si="10"/>
        <v/>
      </c>
      <c r="D198" s="155" t="str">
        <f t="shared" si="9"/>
        <v/>
      </c>
      <c r="E198" s="232" t="str">
        <f>IF(委託業務調書!F80="","","●")</f>
        <v/>
      </c>
      <c r="F198" s="222" t="str">
        <f>IF(委託業務調書!G80="","",委託業務調書!G80)</f>
        <v/>
      </c>
      <c r="G198" s="156" t="str">
        <f>IF(D198="","",MAX(G$1:G197)+1)</f>
        <v/>
      </c>
      <c r="H198" s="157"/>
      <c r="I198" s="160" t="s">
        <v>903</v>
      </c>
      <c r="J198" s="172" t="s">
        <v>489</v>
      </c>
      <c r="K198" s="160" t="s">
        <v>750</v>
      </c>
      <c r="L198" s="172" t="s">
        <v>493</v>
      </c>
    </row>
    <row r="199" spans="1:12" x14ac:dyDescent="0.4">
      <c r="A199" s="154" t="str">
        <f t="shared" si="10"/>
        <v/>
      </c>
      <c r="B199" s="155" t="str">
        <f t="shared" si="10"/>
        <v/>
      </c>
      <c r="C199" s="154" t="str">
        <f t="shared" si="10"/>
        <v/>
      </c>
      <c r="D199" s="155" t="str">
        <f t="shared" si="9"/>
        <v/>
      </c>
      <c r="E199" s="232" t="str">
        <f>IF(委託業務調書!F81="","","●")</f>
        <v/>
      </c>
      <c r="F199" s="222" t="str">
        <f>IF(委託業務調書!G81="","",委託業務調書!G81)</f>
        <v/>
      </c>
      <c r="G199" s="156" t="str">
        <f>IF(D199="","",MAX(G$1:G198)+1)</f>
        <v/>
      </c>
      <c r="H199" s="157"/>
      <c r="I199" s="160" t="s">
        <v>903</v>
      </c>
      <c r="J199" s="172" t="s">
        <v>489</v>
      </c>
      <c r="K199" s="160" t="s">
        <v>774</v>
      </c>
      <c r="L199" s="172" t="s">
        <v>678</v>
      </c>
    </row>
    <row r="200" spans="1:12" x14ac:dyDescent="0.4">
      <c r="A200" s="154" t="str">
        <f t="shared" si="10"/>
        <v/>
      </c>
      <c r="B200" s="155" t="str">
        <f t="shared" si="10"/>
        <v/>
      </c>
      <c r="C200" s="154" t="str">
        <f t="shared" si="10"/>
        <v/>
      </c>
      <c r="D200" s="155" t="str">
        <f t="shared" si="9"/>
        <v/>
      </c>
      <c r="E200" s="232" t="str">
        <f>IF(委託業務調書!F82="","","●")</f>
        <v/>
      </c>
      <c r="F200" s="222" t="str">
        <f>IF(委託業務調書!G82="","",委託業務調書!G82)</f>
        <v/>
      </c>
      <c r="G200" s="156" t="str">
        <f>IF(D200="","",MAX(G$1:G199)+1)</f>
        <v/>
      </c>
      <c r="H200" s="157"/>
      <c r="I200" s="160" t="s">
        <v>903</v>
      </c>
      <c r="J200" s="172" t="s">
        <v>489</v>
      </c>
      <c r="K200" s="160" t="s">
        <v>776</v>
      </c>
      <c r="L200" s="193" t="s">
        <v>421</v>
      </c>
    </row>
    <row r="201" spans="1:12" x14ac:dyDescent="0.4">
      <c r="A201" s="154" t="str">
        <f t="shared" si="10"/>
        <v/>
      </c>
      <c r="B201" s="155" t="str">
        <f t="shared" si="10"/>
        <v/>
      </c>
      <c r="C201" s="154" t="str">
        <f t="shared" si="10"/>
        <v/>
      </c>
      <c r="D201" s="155" t="str">
        <f t="shared" si="9"/>
        <v/>
      </c>
      <c r="E201" s="232" t="str">
        <f>IF(委託業務調書!F83="","","●")</f>
        <v/>
      </c>
      <c r="F201" s="222" t="str">
        <f>IF(委託業務調書!G83="","",委託業務調書!G83)</f>
        <v/>
      </c>
      <c r="G201" s="156" t="str">
        <f>IF(D201="","",MAX(G$1:G200)+1)</f>
        <v/>
      </c>
      <c r="H201" s="157"/>
      <c r="I201" s="160" t="s">
        <v>903</v>
      </c>
      <c r="J201" s="172" t="s">
        <v>489</v>
      </c>
      <c r="K201" s="160" t="s">
        <v>812</v>
      </c>
      <c r="L201" s="193" t="s">
        <v>494</v>
      </c>
    </row>
    <row r="202" spans="1:12" ht="20.25" thickBot="1" x14ac:dyDescent="0.45">
      <c r="A202" s="154" t="str">
        <f t="shared" si="10"/>
        <v/>
      </c>
      <c r="B202" s="155" t="str">
        <f t="shared" si="10"/>
        <v/>
      </c>
      <c r="C202" s="154" t="str">
        <f t="shared" si="10"/>
        <v/>
      </c>
      <c r="D202" s="155" t="str">
        <f t="shared" si="9"/>
        <v/>
      </c>
      <c r="E202" s="232" t="str">
        <f>IF(委託業務調書!F84="","","●")</f>
        <v/>
      </c>
      <c r="F202" s="222" t="str">
        <f>IF(委託業務調書!G84="","",委託業務調書!G84)</f>
        <v/>
      </c>
      <c r="G202" s="156" t="str">
        <f>IF(D202="","",MAX(G$1:G201)+1)</f>
        <v/>
      </c>
      <c r="H202" s="157"/>
      <c r="I202" s="164" t="s">
        <v>903</v>
      </c>
      <c r="J202" s="179" t="s">
        <v>489</v>
      </c>
      <c r="K202" s="164" t="s">
        <v>752</v>
      </c>
      <c r="L202" s="194" t="s">
        <v>247</v>
      </c>
    </row>
    <row r="203" spans="1:12" ht="20.25" thickTop="1" x14ac:dyDescent="0.4">
      <c r="A203" s="154" t="str">
        <f t="shared" si="10"/>
        <v/>
      </c>
      <c r="B203" s="155" t="str">
        <f t="shared" si="10"/>
        <v/>
      </c>
      <c r="C203" s="154" t="str">
        <f t="shared" si="10"/>
        <v/>
      </c>
      <c r="D203" s="155" t="str">
        <f t="shared" si="9"/>
        <v/>
      </c>
      <c r="E203" s="232" t="str">
        <f>IF(委託業務調書!F85="","","●")</f>
        <v/>
      </c>
      <c r="F203" s="222" t="str">
        <f>IF(委託業務調書!G85="","",委託業務調書!G85)</f>
        <v/>
      </c>
      <c r="G203" s="156" t="str">
        <f>IF(D203="","",MAX(G$1:G202)+1)</f>
        <v/>
      </c>
      <c r="H203" s="157"/>
      <c r="I203" s="166" t="s">
        <v>904</v>
      </c>
      <c r="J203" s="171" t="s">
        <v>905</v>
      </c>
      <c r="K203" s="166" t="s">
        <v>743</v>
      </c>
      <c r="L203" s="195" t="s">
        <v>495</v>
      </c>
    </row>
    <row r="204" spans="1:12" x14ac:dyDescent="0.4">
      <c r="A204" s="154" t="str">
        <f t="shared" si="10"/>
        <v/>
      </c>
      <c r="B204" s="155" t="str">
        <f t="shared" si="10"/>
        <v/>
      </c>
      <c r="C204" s="154" t="str">
        <f t="shared" si="10"/>
        <v/>
      </c>
      <c r="D204" s="155" t="str">
        <f t="shared" si="9"/>
        <v/>
      </c>
      <c r="E204" s="232" t="str">
        <f>IF(委託業務調書!F86="","","●")</f>
        <v/>
      </c>
      <c r="F204" s="222" t="str">
        <f>IF(委託業務調書!G86="","",委託業務調書!G86)</f>
        <v/>
      </c>
      <c r="G204" s="156" t="str">
        <f>IF(D204="","",MAX(G$1:G203)+1)</f>
        <v/>
      </c>
      <c r="H204" s="157"/>
      <c r="I204" s="160" t="s">
        <v>904</v>
      </c>
      <c r="J204" s="172" t="s">
        <v>905</v>
      </c>
      <c r="K204" s="160" t="s">
        <v>729</v>
      </c>
      <c r="L204" s="193" t="s">
        <v>496</v>
      </c>
    </row>
    <row r="205" spans="1:12" x14ac:dyDescent="0.4">
      <c r="A205" s="154" t="str">
        <f t="shared" si="10"/>
        <v/>
      </c>
      <c r="B205" s="155" t="str">
        <f t="shared" si="10"/>
        <v/>
      </c>
      <c r="C205" s="154" t="str">
        <f t="shared" si="10"/>
        <v/>
      </c>
      <c r="D205" s="155" t="str">
        <f t="shared" si="9"/>
        <v/>
      </c>
      <c r="E205" s="232" t="str">
        <f>IF(委託業務調書!F87="","","●")</f>
        <v/>
      </c>
      <c r="F205" s="222" t="str">
        <f>IF(委託業務調書!G87="","",委託業務調書!G87)</f>
        <v/>
      </c>
      <c r="G205" s="156" t="str">
        <f>IF(D205="","",MAX(G$1:G204)+1)</f>
        <v/>
      </c>
      <c r="H205" s="157"/>
      <c r="I205" s="160" t="s">
        <v>904</v>
      </c>
      <c r="J205" s="172" t="s">
        <v>905</v>
      </c>
      <c r="K205" s="160" t="s">
        <v>730</v>
      </c>
      <c r="L205" s="193" t="s">
        <v>497</v>
      </c>
    </row>
    <row r="206" spans="1:12" ht="20.25" thickBot="1" x14ac:dyDescent="0.45">
      <c r="A206" s="154" t="str">
        <f t="shared" si="10"/>
        <v/>
      </c>
      <c r="B206" s="155" t="str">
        <f t="shared" si="10"/>
        <v/>
      </c>
      <c r="C206" s="154" t="str">
        <f t="shared" si="10"/>
        <v/>
      </c>
      <c r="D206" s="155" t="str">
        <f t="shared" si="9"/>
        <v/>
      </c>
      <c r="E206" s="232" t="str">
        <f>IF(委託業務調書!F88="","","●")</f>
        <v/>
      </c>
      <c r="F206" s="222" t="str">
        <f>IF(委託業務調書!G88="","",委託業務調書!G88)</f>
        <v/>
      </c>
      <c r="G206" s="156" t="str">
        <f>IF(D206="","",MAX(G$1:G205)+1)</f>
        <v/>
      </c>
      <c r="H206" s="157"/>
      <c r="I206" s="164" t="s">
        <v>904</v>
      </c>
      <c r="J206" s="179" t="s">
        <v>905</v>
      </c>
      <c r="K206" s="164" t="s">
        <v>752</v>
      </c>
      <c r="L206" s="194" t="s">
        <v>247</v>
      </c>
    </row>
    <row r="207" spans="1:12" ht="20.25" thickTop="1" x14ac:dyDescent="0.4">
      <c r="A207" s="154" t="str">
        <f t="shared" si="10"/>
        <v/>
      </c>
      <c r="B207" s="155" t="str">
        <f t="shared" si="10"/>
        <v/>
      </c>
      <c r="C207" s="154" t="str">
        <f t="shared" si="10"/>
        <v/>
      </c>
      <c r="D207" s="155" t="str">
        <f t="shared" si="9"/>
        <v/>
      </c>
      <c r="E207" s="232" t="str">
        <f>IF(委託業務調書!F89="","","●")</f>
        <v/>
      </c>
      <c r="F207" s="222" t="str">
        <f>IF(委託業務調書!G89="","",委託業務調書!G89)</f>
        <v/>
      </c>
      <c r="G207" s="156" t="str">
        <f>IF(D207="","",MAX(G$1:G206)+1)</f>
        <v/>
      </c>
      <c r="H207" s="157"/>
      <c r="I207" s="166" t="s">
        <v>906</v>
      </c>
      <c r="J207" s="171" t="s">
        <v>498</v>
      </c>
      <c r="K207" s="166" t="s">
        <v>743</v>
      </c>
      <c r="L207" s="195" t="s">
        <v>499</v>
      </c>
    </row>
    <row r="208" spans="1:12" x14ac:dyDescent="0.4">
      <c r="A208" s="154" t="str">
        <f t="shared" si="10"/>
        <v/>
      </c>
      <c r="B208" s="155" t="str">
        <f t="shared" si="10"/>
        <v/>
      </c>
      <c r="C208" s="154" t="str">
        <f t="shared" si="10"/>
        <v/>
      </c>
      <c r="D208" s="155" t="str">
        <f t="shared" si="9"/>
        <v/>
      </c>
      <c r="E208" s="232" t="str">
        <f>IF(委託業務調書!F90="","","●")</f>
        <v/>
      </c>
      <c r="F208" s="222" t="str">
        <f>IF(委託業務調書!G90="","",委託業務調書!G90)</f>
        <v/>
      </c>
      <c r="G208" s="156" t="str">
        <f>IF(D208="","",MAX(G$1:G207)+1)</f>
        <v/>
      </c>
      <c r="H208" s="157"/>
      <c r="I208" s="160" t="s">
        <v>906</v>
      </c>
      <c r="J208" s="172" t="s">
        <v>498</v>
      </c>
      <c r="K208" s="160" t="s">
        <v>729</v>
      </c>
      <c r="L208" s="172" t="s">
        <v>500</v>
      </c>
    </row>
    <row r="209" spans="1:12" x14ac:dyDescent="0.4">
      <c r="A209" s="154" t="str">
        <f t="shared" si="10"/>
        <v/>
      </c>
      <c r="B209" s="155" t="str">
        <f t="shared" si="10"/>
        <v/>
      </c>
      <c r="C209" s="154" t="str">
        <f t="shared" si="10"/>
        <v/>
      </c>
      <c r="D209" s="155" t="str">
        <f t="shared" si="9"/>
        <v/>
      </c>
      <c r="E209" s="232" t="str">
        <f>IF(委託業務調書!F91="","","●")</f>
        <v/>
      </c>
      <c r="F209" s="222" t="str">
        <f>IF(委託業務調書!G91="","",委託業務調書!G91)</f>
        <v/>
      </c>
      <c r="G209" s="156" t="str">
        <f>IF(D209="","",MAX(G$1:G208)+1)</f>
        <v/>
      </c>
      <c r="H209" s="157"/>
      <c r="I209" s="160" t="s">
        <v>906</v>
      </c>
      <c r="J209" s="172" t="s">
        <v>498</v>
      </c>
      <c r="K209" s="160" t="s">
        <v>730</v>
      </c>
      <c r="L209" s="172" t="s">
        <v>501</v>
      </c>
    </row>
    <row r="210" spans="1:12" x14ac:dyDescent="0.4">
      <c r="A210" s="154" t="str">
        <f t="shared" si="10"/>
        <v/>
      </c>
      <c r="B210" s="155" t="str">
        <f t="shared" si="10"/>
        <v/>
      </c>
      <c r="C210" s="154" t="str">
        <f t="shared" si="10"/>
        <v/>
      </c>
      <c r="D210" s="155" t="str">
        <f t="shared" si="9"/>
        <v/>
      </c>
      <c r="E210" s="232" t="str">
        <f>IF(委託業務調書!F92="","","●")</f>
        <v/>
      </c>
      <c r="F210" s="222" t="str">
        <f>IF(委託業務調書!G92="","",委託業務調書!G92)</f>
        <v/>
      </c>
      <c r="G210" s="156" t="str">
        <f>IF(D210="","",MAX(G$1:G209)+1)</f>
        <v/>
      </c>
      <c r="H210" s="157"/>
      <c r="I210" s="160" t="s">
        <v>906</v>
      </c>
      <c r="J210" s="172" t="s">
        <v>498</v>
      </c>
      <c r="K210" s="160" t="s">
        <v>747</v>
      </c>
      <c r="L210" s="172" t="s">
        <v>502</v>
      </c>
    </row>
    <row r="211" spans="1:12" x14ac:dyDescent="0.4">
      <c r="A211" s="154" t="str">
        <f t="shared" si="10"/>
        <v/>
      </c>
      <c r="B211" s="155" t="str">
        <f t="shared" si="10"/>
        <v/>
      </c>
      <c r="C211" s="154" t="str">
        <f t="shared" si="10"/>
        <v/>
      </c>
      <c r="D211" s="155" t="str">
        <f t="shared" si="9"/>
        <v/>
      </c>
      <c r="E211" s="232" t="str">
        <f>IF(委託業務調書!F93="","","●")</f>
        <v/>
      </c>
      <c r="F211" s="222" t="str">
        <f>IF(委託業務調書!G93="","",委託業務調書!G93)</f>
        <v/>
      </c>
      <c r="G211" s="156" t="str">
        <f>IF(D211="","",MAX(G$1:G210)+1)</f>
        <v/>
      </c>
      <c r="H211" s="157"/>
      <c r="I211" s="160" t="s">
        <v>906</v>
      </c>
      <c r="J211" s="172" t="s">
        <v>498</v>
      </c>
      <c r="K211" s="160" t="s">
        <v>731</v>
      </c>
      <c r="L211" s="172" t="s">
        <v>503</v>
      </c>
    </row>
    <row r="212" spans="1:12" x14ac:dyDescent="0.4">
      <c r="A212" s="154" t="str">
        <f t="shared" si="10"/>
        <v/>
      </c>
      <c r="B212" s="155" t="str">
        <f t="shared" si="10"/>
        <v/>
      </c>
      <c r="C212" s="154" t="str">
        <f t="shared" si="10"/>
        <v/>
      </c>
      <c r="D212" s="155" t="str">
        <f t="shared" si="9"/>
        <v/>
      </c>
      <c r="E212" s="232" t="str">
        <f>IF(委託業務調書!F94="","","●")</f>
        <v/>
      </c>
      <c r="F212" s="222" t="str">
        <f>IF(委託業務調書!G94="","",委託業務調書!G94)</f>
        <v/>
      </c>
      <c r="G212" s="156" t="str">
        <f>IF(D212="","",MAX(G$1:G211)+1)</f>
        <v/>
      </c>
      <c r="H212" s="157"/>
      <c r="I212" s="160" t="s">
        <v>906</v>
      </c>
      <c r="J212" s="172" t="s">
        <v>498</v>
      </c>
      <c r="K212" s="160" t="s">
        <v>750</v>
      </c>
      <c r="L212" s="172" t="s">
        <v>504</v>
      </c>
    </row>
    <row r="213" spans="1:12" x14ac:dyDescent="0.4">
      <c r="A213" s="154" t="str">
        <f t="shared" si="10"/>
        <v/>
      </c>
      <c r="B213" s="155" t="str">
        <f t="shared" si="10"/>
        <v/>
      </c>
      <c r="C213" s="154" t="str">
        <f t="shared" si="10"/>
        <v/>
      </c>
      <c r="D213" s="155" t="str">
        <f t="shared" si="9"/>
        <v/>
      </c>
      <c r="E213" s="232" t="str">
        <f>IF(委託業務調書!F95="","","●")</f>
        <v/>
      </c>
      <c r="F213" s="222" t="str">
        <f>IF(委託業務調書!G95="","",委託業務調書!G95)</f>
        <v/>
      </c>
      <c r="G213" s="156" t="str">
        <f>IF(D213="","",MAX(G$1:G212)+1)</f>
        <v/>
      </c>
      <c r="H213" s="157"/>
      <c r="I213" s="160" t="s">
        <v>906</v>
      </c>
      <c r="J213" s="172" t="s">
        <v>498</v>
      </c>
      <c r="K213" s="160" t="s">
        <v>774</v>
      </c>
      <c r="L213" s="172" t="s">
        <v>505</v>
      </c>
    </row>
    <row r="214" spans="1:12" ht="20.25" thickBot="1" x14ac:dyDescent="0.45">
      <c r="A214" s="154" t="str">
        <f t="shared" si="10"/>
        <v/>
      </c>
      <c r="B214" s="155" t="str">
        <f t="shared" si="10"/>
        <v/>
      </c>
      <c r="C214" s="154" t="str">
        <f t="shared" si="10"/>
        <v/>
      </c>
      <c r="D214" s="155" t="str">
        <f t="shared" si="9"/>
        <v/>
      </c>
      <c r="E214" s="232" t="str">
        <f>IF(委託業務調書!F96="","","●")</f>
        <v/>
      </c>
      <c r="F214" s="222" t="str">
        <f>IF(委託業務調書!G96="","",委託業務調書!G96)</f>
        <v/>
      </c>
      <c r="G214" s="156" t="str">
        <f>IF(D214="","",MAX(G$1:G213)+1)</f>
        <v/>
      </c>
      <c r="H214" s="157"/>
      <c r="I214" s="164" t="s">
        <v>906</v>
      </c>
      <c r="J214" s="179" t="s">
        <v>498</v>
      </c>
      <c r="K214" s="164" t="s">
        <v>752</v>
      </c>
      <c r="L214" s="188" t="s">
        <v>247</v>
      </c>
    </row>
    <row r="215" spans="1:12" ht="20.25" thickTop="1" x14ac:dyDescent="0.4">
      <c r="A215" s="154" t="str">
        <f t="shared" si="10"/>
        <v/>
      </c>
      <c r="B215" s="155" t="str">
        <f t="shared" si="10"/>
        <v/>
      </c>
      <c r="C215" s="154" t="str">
        <f t="shared" si="10"/>
        <v/>
      </c>
      <c r="D215" s="155" t="str">
        <f t="shared" si="9"/>
        <v/>
      </c>
      <c r="E215" s="232" t="str">
        <f>IF(委託業務調書!F97="","","●")</f>
        <v/>
      </c>
      <c r="F215" s="222" t="str">
        <f>IF(委託業務調書!G97="","",委託業務調書!G97)</f>
        <v/>
      </c>
      <c r="G215" s="156" t="str">
        <f>IF(D215="","",MAX(G$1:G214)+1)</f>
        <v/>
      </c>
      <c r="H215" s="157"/>
      <c r="I215" s="166" t="s">
        <v>907</v>
      </c>
      <c r="J215" s="171" t="s">
        <v>506</v>
      </c>
      <c r="K215" s="166" t="s">
        <v>743</v>
      </c>
      <c r="L215" s="171" t="s">
        <v>507</v>
      </c>
    </row>
    <row r="216" spans="1:12" x14ac:dyDescent="0.4">
      <c r="A216" s="154" t="str">
        <f t="shared" si="10"/>
        <v/>
      </c>
      <c r="B216" s="155" t="str">
        <f t="shared" si="10"/>
        <v/>
      </c>
      <c r="C216" s="154" t="str">
        <f t="shared" si="10"/>
        <v/>
      </c>
      <c r="D216" s="155" t="str">
        <f t="shared" si="9"/>
        <v/>
      </c>
      <c r="E216" s="232" t="str">
        <f>IF(委託業務調書!F98="","","●")</f>
        <v/>
      </c>
      <c r="F216" s="222" t="str">
        <f>IF(委託業務調書!G98="","",委託業務調書!G98)</f>
        <v/>
      </c>
      <c r="G216" s="156" t="str">
        <f>IF(D216="","",MAX(G$1:G215)+1)</f>
        <v/>
      </c>
      <c r="H216" s="157"/>
      <c r="I216" s="160" t="s">
        <v>907</v>
      </c>
      <c r="J216" s="172" t="s">
        <v>506</v>
      </c>
      <c r="K216" s="160" t="s">
        <v>729</v>
      </c>
      <c r="L216" s="172" t="s">
        <v>508</v>
      </c>
    </row>
    <row r="217" spans="1:12" x14ac:dyDescent="0.4">
      <c r="A217" s="154" t="str">
        <f t="shared" si="10"/>
        <v/>
      </c>
      <c r="B217" s="155" t="str">
        <f t="shared" si="10"/>
        <v/>
      </c>
      <c r="C217" s="154" t="str">
        <f t="shared" si="10"/>
        <v/>
      </c>
      <c r="D217" s="155" t="str">
        <f t="shared" si="9"/>
        <v/>
      </c>
      <c r="E217" s="232" t="str">
        <f>IF(委託業務調書!F99="","","●")</f>
        <v/>
      </c>
      <c r="F217" s="222" t="str">
        <f>IF(委託業務調書!G99="","",委託業務調書!G99)</f>
        <v/>
      </c>
      <c r="G217" s="156" t="str">
        <f>IF(D217="","",MAX(G$1:G216)+1)</f>
        <v/>
      </c>
      <c r="H217" s="157"/>
      <c r="I217" s="160" t="s">
        <v>907</v>
      </c>
      <c r="J217" s="172" t="s">
        <v>506</v>
      </c>
      <c r="K217" s="160" t="s">
        <v>730</v>
      </c>
      <c r="L217" s="172" t="s">
        <v>509</v>
      </c>
    </row>
    <row r="218" spans="1:12" x14ac:dyDescent="0.4">
      <c r="A218" s="154" t="str">
        <f t="shared" si="10"/>
        <v/>
      </c>
      <c r="B218" s="155" t="str">
        <f t="shared" si="10"/>
        <v/>
      </c>
      <c r="C218" s="154" t="str">
        <f t="shared" si="10"/>
        <v/>
      </c>
      <c r="D218" s="155" t="str">
        <f t="shared" si="9"/>
        <v/>
      </c>
      <c r="E218" s="232" t="str">
        <f>IF(委託業務調書!F100="","","●")</f>
        <v/>
      </c>
      <c r="F218" s="222" t="str">
        <f>IF(委託業務調書!G100="","",委託業務調書!G100)</f>
        <v/>
      </c>
      <c r="G218" s="156" t="str">
        <f>IF(D218="","",MAX(G$1:G217)+1)</f>
        <v/>
      </c>
      <c r="H218" s="157"/>
      <c r="I218" s="160" t="s">
        <v>907</v>
      </c>
      <c r="J218" s="172" t="s">
        <v>506</v>
      </c>
      <c r="K218" s="160" t="s">
        <v>747</v>
      </c>
      <c r="L218" s="172" t="s">
        <v>510</v>
      </c>
    </row>
    <row r="219" spans="1:12" x14ac:dyDescent="0.4">
      <c r="A219" s="154" t="str">
        <f t="shared" si="10"/>
        <v/>
      </c>
      <c r="B219" s="155" t="str">
        <f t="shared" si="10"/>
        <v/>
      </c>
      <c r="C219" s="154" t="str">
        <f t="shared" si="10"/>
        <v/>
      </c>
      <c r="D219" s="155" t="str">
        <f t="shared" si="9"/>
        <v/>
      </c>
      <c r="E219" s="232" t="str">
        <f>IF(委託業務調書!F101="","","●")</f>
        <v/>
      </c>
      <c r="F219" s="222" t="str">
        <f>IF(委託業務調書!G101="","",委託業務調書!G101)</f>
        <v/>
      </c>
      <c r="G219" s="156" t="str">
        <f>IF(D219="","",MAX(G$1:G218)+1)</f>
        <v/>
      </c>
      <c r="H219" s="157"/>
      <c r="I219" s="160" t="s">
        <v>907</v>
      </c>
      <c r="J219" s="172" t="s">
        <v>506</v>
      </c>
      <c r="K219" s="160" t="s">
        <v>731</v>
      </c>
      <c r="L219" s="172" t="s">
        <v>511</v>
      </c>
    </row>
    <row r="220" spans="1:12" x14ac:dyDescent="0.4">
      <c r="A220" s="154" t="str">
        <f t="shared" si="10"/>
        <v/>
      </c>
      <c r="B220" s="155" t="str">
        <f t="shared" si="10"/>
        <v/>
      </c>
      <c r="C220" s="154" t="str">
        <f t="shared" si="10"/>
        <v/>
      </c>
      <c r="D220" s="155" t="str">
        <f t="shared" si="9"/>
        <v/>
      </c>
      <c r="E220" s="232" t="str">
        <f>IF(委託業務調書!F102="","","●")</f>
        <v/>
      </c>
      <c r="F220" s="222" t="str">
        <f>IF(委託業務調書!G102="","",委託業務調書!G102)</f>
        <v/>
      </c>
      <c r="G220" s="156" t="str">
        <f>IF(D220="","",MAX(G$1:G219)+1)</f>
        <v/>
      </c>
      <c r="H220" s="157"/>
      <c r="I220" s="160" t="s">
        <v>907</v>
      </c>
      <c r="J220" s="172" t="s">
        <v>506</v>
      </c>
      <c r="K220" s="160" t="s">
        <v>750</v>
      </c>
      <c r="L220" s="172" t="s">
        <v>512</v>
      </c>
    </row>
    <row r="221" spans="1:12" x14ac:dyDescent="0.4">
      <c r="A221" s="154" t="str">
        <f t="shared" si="10"/>
        <v/>
      </c>
      <c r="B221" s="155" t="str">
        <f t="shared" si="10"/>
        <v/>
      </c>
      <c r="C221" s="154" t="str">
        <f t="shared" si="10"/>
        <v/>
      </c>
      <c r="D221" s="155" t="str">
        <f t="shared" si="9"/>
        <v/>
      </c>
      <c r="E221" s="232" t="str">
        <f>IF(委託業務調書!F103="","","●")</f>
        <v/>
      </c>
      <c r="F221" s="222" t="str">
        <f>IF(委託業務調書!G103="","",委託業務調書!G103)</f>
        <v/>
      </c>
      <c r="G221" s="156" t="str">
        <f>IF(D221="","",MAX(G$1:G220)+1)</f>
        <v/>
      </c>
      <c r="H221" s="157"/>
      <c r="I221" s="160" t="s">
        <v>907</v>
      </c>
      <c r="J221" s="172" t="s">
        <v>506</v>
      </c>
      <c r="K221" s="160" t="s">
        <v>774</v>
      </c>
      <c r="L221" s="172" t="s">
        <v>513</v>
      </c>
    </row>
    <row r="222" spans="1:12" x14ac:dyDescent="0.4">
      <c r="A222" s="154" t="str">
        <f t="shared" si="10"/>
        <v/>
      </c>
      <c r="B222" s="155" t="str">
        <f t="shared" si="10"/>
        <v/>
      </c>
      <c r="C222" s="154" t="str">
        <f t="shared" si="10"/>
        <v/>
      </c>
      <c r="D222" s="155" t="str">
        <f t="shared" si="9"/>
        <v/>
      </c>
      <c r="E222" s="232" t="str">
        <f>IF(委託業務調書!F104="","","●")</f>
        <v/>
      </c>
      <c r="F222" s="222" t="str">
        <f>IF(委託業務調書!G104="","",委託業務調書!G104)</f>
        <v/>
      </c>
      <c r="G222" s="156" t="str">
        <f>IF(D222="","",MAX(G$1:G221)+1)</f>
        <v/>
      </c>
      <c r="H222" s="157"/>
      <c r="I222" s="160" t="s">
        <v>907</v>
      </c>
      <c r="J222" s="172" t="s">
        <v>506</v>
      </c>
      <c r="K222" s="160" t="s">
        <v>776</v>
      </c>
      <c r="L222" s="172" t="s">
        <v>514</v>
      </c>
    </row>
    <row r="223" spans="1:12" x14ac:dyDescent="0.4">
      <c r="A223" s="154" t="str">
        <f t="shared" si="10"/>
        <v/>
      </c>
      <c r="B223" s="155" t="str">
        <f t="shared" si="10"/>
        <v/>
      </c>
      <c r="C223" s="154" t="str">
        <f t="shared" si="10"/>
        <v/>
      </c>
      <c r="D223" s="155" t="str">
        <f t="shared" si="9"/>
        <v/>
      </c>
      <c r="E223" s="232" t="str">
        <f>IF(委託業務調書!F105="","","●")</f>
        <v/>
      </c>
      <c r="F223" s="222" t="str">
        <f>IF(委託業務調書!G105="","",委託業務調書!G105)</f>
        <v/>
      </c>
      <c r="G223" s="156" t="str">
        <f>IF(D223="","",MAX(G$1:G222)+1)</f>
        <v/>
      </c>
      <c r="H223" s="157"/>
      <c r="I223" s="160" t="s">
        <v>907</v>
      </c>
      <c r="J223" s="172" t="s">
        <v>506</v>
      </c>
      <c r="K223" s="160" t="s">
        <v>812</v>
      </c>
      <c r="L223" s="172" t="s">
        <v>515</v>
      </c>
    </row>
    <row r="224" spans="1:12" x14ac:dyDescent="0.4">
      <c r="A224" s="154" t="str">
        <f t="shared" si="10"/>
        <v/>
      </c>
      <c r="B224" s="155" t="str">
        <f t="shared" si="10"/>
        <v/>
      </c>
      <c r="C224" s="154" t="str">
        <f t="shared" si="10"/>
        <v/>
      </c>
      <c r="D224" s="155" t="str">
        <f t="shared" si="9"/>
        <v/>
      </c>
      <c r="E224" s="232" t="str">
        <f>IF(委託業務調書!F106="","","●")</f>
        <v/>
      </c>
      <c r="F224" s="222" t="str">
        <f>IF(委託業務調書!G106="","",委託業務調書!G106)</f>
        <v/>
      </c>
      <c r="G224" s="156" t="str">
        <f>IF(D224="","",MAX(G$1:G223)+1)</f>
        <v/>
      </c>
      <c r="H224" s="157"/>
      <c r="I224" s="160" t="s">
        <v>907</v>
      </c>
      <c r="J224" s="172" t="s">
        <v>506</v>
      </c>
      <c r="K224" s="160" t="s">
        <v>814</v>
      </c>
      <c r="L224" s="172" t="s">
        <v>516</v>
      </c>
    </row>
    <row r="225" spans="1:12" x14ac:dyDescent="0.4">
      <c r="A225" s="154" t="str">
        <f t="shared" si="10"/>
        <v/>
      </c>
      <c r="B225" s="155" t="str">
        <f t="shared" si="10"/>
        <v/>
      </c>
      <c r="C225" s="154" t="str">
        <f t="shared" si="10"/>
        <v/>
      </c>
      <c r="D225" s="155" t="str">
        <f t="shared" si="9"/>
        <v/>
      </c>
      <c r="E225" s="232" t="str">
        <f>IF(委託業務調書!F107="","","●")</f>
        <v/>
      </c>
      <c r="F225" s="222" t="str">
        <f>IF(委託業務調書!G107="","",委託業務調書!G107)</f>
        <v/>
      </c>
      <c r="G225" s="156" t="str">
        <f>IF(D225="","",MAX(G$1:G224)+1)</f>
        <v/>
      </c>
      <c r="H225" s="157"/>
      <c r="I225" s="160" t="s">
        <v>907</v>
      </c>
      <c r="J225" s="172" t="s">
        <v>506</v>
      </c>
      <c r="K225" s="160" t="s">
        <v>816</v>
      </c>
      <c r="L225" s="172" t="s">
        <v>517</v>
      </c>
    </row>
    <row r="226" spans="1:12" x14ac:dyDescent="0.4">
      <c r="A226" s="154" t="str">
        <f t="shared" si="10"/>
        <v/>
      </c>
      <c r="B226" s="155" t="str">
        <f t="shared" si="10"/>
        <v/>
      </c>
      <c r="C226" s="154" t="str">
        <f t="shared" si="10"/>
        <v/>
      </c>
      <c r="D226" s="155" t="str">
        <f t="shared" si="9"/>
        <v/>
      </c>
      <c r="E226" s="232" t="str">
        <f>IF(委託業務調書!F108="","","●")</f>
        <v/>
      </c>
      <c r="F226" s="222" t="str">
        <f>IF(委託業務調書!G108="","",委託業務調書!G108)</f>
        <v/>
      </c>
      <c r="G226" s="156" t="str">
        <f>IF(D226="","",MAX(G$1:G225)+1)</f>
        <v/>
      </c>
      <c r="H226" s="157"/>
      <c r="I226" s="160" t="s">
        <v>907</v>
      </c>
      <c r="J226" s="172" t="s">
        <v>506</v>
      </c>
      <c r="K226" s="160" t="s">
        <v>818</v>
      </c>
      <c r="L226" s="172" t="s">
        <v>518</v>
      </c>
    </row>
    <row r="227" spans="1:12" x14ac:dyDescent="0.4">
      <c r="A227" s="154" t="str">
        <f t="shared" si="10"/>
        <v/>
      </c>
      <c r="B227" s="155" t="str">
        <f t="shared" si="10"/>
        <v/>
      </c>
      <c r="C227" s="154" t="str">
        <f t="shared" si="10"/>
        <v/>
      </c>
      <c r="D227" s="155" t="str">
        <f t="shared" si="9"/>
        <v/>
      </c>
      <c r="E227" s="232" t="str">
        <f>IF(委託業務調書!F109="","","●")</f>
        <v/>
      </c>
      <c r="F227" s="222" t="str">
        <f>IF(委託業務調書!G109="","",委託業務調書!G109)</f>
        <v/>
      </c>
      <c r="G227" s="156" t="str">
        <f>IF(D227="","",MAX(G$1:G226)+1)</f>
        <v/>
      </c>
      <c r="H227" s="157"/>
      <c r="I227" s="160" t="s">
        <v>907</v>
      </c>
      <c r="J227" s="172" t="s">
        <v>506</v>
      </c>
      <c r="K227" s="160" t="s">
        <v>728</v>
      </c>
      <c r="L227" s="172" t="s">
        <v>519</v>
      </c>
    </row>
    <row r="228" spans="1:12" x14ac:dyDescent="0.4">
      <c r="A228" s="154" t="str">
        <f t="shared" si="10"/>
        <v/>
      </c>
      <c r="B228" s="155" t="str">
        <f t="shared" si="10"/>
        <v/>
      </c>
      <c r="C228" s="154" t="str">
        <f t="shared" si="10"/>
        <v/>
      </c>
      <c r="D228" s="155" t="str">
        <f t="shared" si="9"/>
        <v/>
      </c>
      <c r="E228" s="232" t="str">
        <f>IF(委託業務調書!F110="","","●")</f>
        <v/>
      </c>
      <c r="F228" s="222" t="str">
        <f>IF(委託業務調書!G110="","",委託業務調書!G110)</f>
        <v/>
      </c>
      <c r="G228" s="156" t="str">
        <f>IF(D228="","",MAX(G$1:G227)+1)</f>
        <v/>
      </c>
      <c r="H228" s="157"/>
      <c r="I228" s="160" t="s">
        <v>907</v>
      </c>
      <c r="J228" s="172" t="s">
        <v>506</v>
      </c>
      <c r="K228" s="160" t="s">
        <v>869</v>
      </c>
      <c r="L228" s="172" t="s">
        <v>520</v>
      </c>
    </row>
    <row r="229" spans="1:12" x14ac:dyDescent="0.4">
      <c r="A229" s="154" t="str">
        <f t="shared" si="10"/>
        <v/>
      </c>
      <c r="B229" s="155" t="str">
        <f t="shared" si="10"/>
        <v/>
      </c>
      <c r="C229" s="154" t="str">
        <f t="shared" si="10"/>
        <v/>
      </c>
      <c r="D229" s="155" t="str">
        <f t="shared" si="9"/>
        <v/>
      </c>
      <c r="E229" s="232" t="str">
        <f>IF(委託業務調書!F111="","","●")</f>
        <v/>
      </c>
      <c r="F229" s="222" t="str">
        <f>IF(委託業務調書!G111="","",委託業務調書!G111)</f>
        <v/>
      </c>
      <c r="G229" s="156" t="str">
        <f>IF(D229="","",MAX(G$1:G228)+1)</f>
        <v/>
      </c>
      <c r="H229" s="157"/>
      <c r="I229" s="160" t="s">
        <v>907</v>
      </c>
      <c r="J229" s="172" t="s">
        <v>506</v>
      </c>
      <c r="K229" s="160" t="s">
        <v>871</v>
      </c>
      <c r="L229" s="172" t="s">
        <v>521</v>
      </c>
    </row>
    <row r="230" spans="1:12" x14ac:dyDescent="0.4">
      <c r="A230" s="154" t="str">
        <f t="shared" si="10"/>
        <v/>
      </c>
      <c r="B230" s="155" t="str">
        <f t="shared" si="10"/>
        <v/>
      </c>
      <c r="C230" s="154" t="str">
        <f t="shared" si="10"/>
        <v/>
      </c>
      <c r="D230" s="155" t="str">
        <f t="shared" si="9"/>
        <v/>
      </c>
      <c r="E230" s="232" t="str">
        <f>IF(委託業務調書!F112="","","●")</f>
        <v/>
      </c>
      <c r="F230" s="222" t="str">
        <f>IF(委託業務調書!G112="","",委託業務調書!G112)</f>
        <v/>
      </c>
      <c r="G230" s="156" t="str">
        <f>IF(D230="","",MAX(G$1:G229)+1)</f>
        <v/>
      </c>
      <c r="H230" s="157"/>
      <c r="I230" s="160" t="s">
        <v>907</v>
      </c>
      <c r="J230" s="172" t="s">
        <v>506</v>
      </c>
      <c r="K230" s="160" t="s">
        <v>873</v>
      </c>
      <c r="L230" s="172" t="s">
        <v>522</v>
      </c>
    </row>
    <row r="231" spans="1:12" x14ac:dyDescent="0.4">
      <c r="A231" s="154" t="str">
        <f t="shared" si="10"/>
        <v/>
      </c>
      <c r="B231" s="155" t="str">
        <f t="shared" si="10"/>
        <v/>
      </c>
      <c r="C231" s="154" t="str">
        <f t="shared" si="10"/>
        <v/>
      </c>
      <c r="D231" s="155" t="str">
        <f t="shared" si="9"/>
        <v/>
      </c>
      <c r="E231" s="232" t="str">
        <f>IF(委託業務調書!F113="","","●")</f>
        <v/>
      </c>
      <c r="F231" s="222" t="str">
        <f>IF(委託業務調書!G113="","",委託業務調書!G113)</f>
        <v/>
      </c>
      <c r="G231" s="156" t="str">
        <f>IF(D231="","",MAX(G$1:G230)+1)</f>
        <v/>
      </c>
      <c r="H231" s="157"/>
      <c r="I231" s="160" t="s">
        <v>907</v>
      </c>
      <c r="J231" s="172" t="s">
        <v>506</v>
      </c>
      <c r="K231" s="160" t="s">
        <v>875</v>
      </c>
      <c r="L231" s="172" t="s">
        <v>523</v>
      </c>
    </row>
    <row r="232" spans="1:12" ht="20.25" thickBot="1" x14ac:dyDescent="0.45">
      <c r="A232" s="154" t="str">
        <f t="shared" si="10"/>
        <v/>
      </c>
      <c r="B232" s="155" t="str">
        <f t="shared" si="10"/>
        <v/>
      </c>
      <c r="C232" s="154" t="str">
        <f t="shared" si="10"/>
        <v/>
      </c>
      <c r="D232" s="155" t="str">
        <f t="shared" si="9"/>
        <v/>
      </c>
      <c r="E232" s="232" t="str">
        <f>IF(委託業務調書!F114="","","●")</f>
        <v/>
      </c>
      <c r="F232" s="222" t="str">
        <f>IF(委託業務調書!G114="","",委託業務調書!G114)</f>
        <v/>
      </c>
      <c r="G232" s="156" t="str">
        <f>IF(D232="","",MAX(G$1:G231)+1)</f>
        <v/>
      </c>
      <c r="H232" s="157"/>
      <c r="I232" s="164" t="s">
        <v>907</v>
      </c>
      <c r="J232" s="179" t="s">
        <v>506</v>
      </c>
      <c r="K232" s="164" t="s">
        <v>752</v>
      </c>
      <c r="L232" s="188" t="s">
        <v>247</v>
      </c>
    </row>
    <row r="233" spans="1:12" ht="21" thickTop="1" thickBot="1" x14ac:dyDescent="0.45">
      <c r="A233" s="154" t="str">
        <f t="shared" si="10"/>
        <v/>
      </c>
      <c r="B233" s="155" t="str">
        <f t="shared" si="10"/>
        <v/>
      </c>
      <c r="C233" s="154" t="str">
        <f t="shared" si="10"/>
        <v/>
      </c>
      <c r="D233" s="155" t="str">
        <f t="shared" si="9"/>
        <v/>
      </c>
      <c r="E233" s="232" t="str">
        <f>IF(委託業務調書!F115="","","●")</f>
        <v/>
      </c>
      <c r="F233" s="222" t="str">
        <f>IF(委託業務調書!G115="","",委託業務調書!G115)</f>
        <v/>
      </c>
      <c r="G233" s="156" t="str">
        <f>IF(D233="","",MAX(G$1:G232)+1)</f>
        <v/>
      </c>
      <c r="H233" s="157"/>
      <c r="I233" s="180" t="s">
        <v>908</v>
      </c>
      <c r="J233" s="181" t="s">
        <v>524</v>
      </c>
      <c r="K233" s="180" t="s">
        <v>743</v>
      </c>
      <c r="L233" s="181" t="s">
        <v>525</v>
      </c>
    </row>
    <row r="234" spans="1:12" ht="20.25" thickTop="1" x14ac:dyDescent="0.4">
      <c r="A234" s="154" t="str">
        <f t="shared" si="10"/>
        <v/>
      </c>
      <c r="B234" s="155" t="str">
        <f t="shared" si="10"/>
        <v/>
      </c>
      <c r="C234" s="154" t="str">
        <f t="shared" si="10"/>
        <v/>
      </c>
      <c r="D234" s="155" t="str">
        <f t="shared" si="9"/>
        <v/>
      </c>
      <c r="E234" s="232" t="str">
        <f>IF(委託業務調書!F116="","","●")</f>
        <v/>
      </c>
      <c r="F234" s="222" t="str">
        <f>IF(委託業務調書!G116="","",委託業務調書!G116)</f>
        <v/>
      </c>
      <c r="G234" s="156" t="str">
        <f>IF(D234="","",MAX(G$1:G233)+1)</f>
        <v/>
      </c>
      <c r="H234" s="157"/>
      <c r="I234" s="166" t="s">
        <v>909</v>
      </c>
      <c r="J234" s="171" t="s">
        <v>526</v>
      </c>
      <c r="K234" s="166" t="s">
        <v>743</v>
      </c>
      <c r="L234" s="171" t="s">
        <v>527</v>
      </c>
    </row>
    <row r="235" spans="1:12" x14ac:dyDescent="0.4">
      <c r="A235" s="154" t="str">
        <f t="shared" si="10"/>
        <v/>
      </c>
      <c r="B235" s="155" t="str">
        <f t="shared" si="10"/>
        <v/>
      </c>
      <c r="C235" s="154" t="str">
        <f t="shared" si="10"/>
        <v/>
      </c>
      <c r="D235" s="155" t="str">
        <f t="shared" si="9"/>
        <v/>
      </c>
      <c r="E235" s="232" t="str">
        <f>IF(委託業務調書!F117="","","●")</f>
        <v/>
      </c>
      <c r="F235" s="222" t="str">
        <f>IF(委託業務調書!G117="","",委託業務調書!G117)</f>
        <v/>
      </c>
      <c r="G235" s="156" t="str">
        <f>IF(D235="","",MAX(G$1:G234)+1)</f>
        <v/>
      </c>
      <c r="H235" s="157"/>
      <c r="I235" s="160" t="s">
        <v>909</v>
      </c>
      <c r="J235" s="172" t="s">
        <v>526</v>
      </c>
      <c r="K235" s="160" t="s">
        <v>754</v>
      </c>
      <c r="L235" s="172" t="s">
        <v>528</v>
      </c>
    </row>
    <row r="236" spans="1:12" x14ac:dyDescent="0.4">
      <c r="A236" s="154" t="str">
        <f t="shared" si="10"/>
        <v/>
      </c>
      <c r="B236" s="155" t="str">
        <f t="shared" si="10"/>
        <v/>
      </c>
      <c r="C236" s="154" t="str">
        <f t="shared" si="10"/>
        <v/>
      </c>
      <c r="D236" s="155" t="str">
        <f t="shared" si="9"/>
        <v/>
      </c>
      <c r="E236" s="232" t="str">
        <f>IF(委託業務調書!F118="","","●")</f>
        <v/>
      </c>
      <c r="F236" s="222" t="str">
        <f>IF(委託業務調書!G118="","",委託業務調書!G118)</f>
        <v/>
      </c>
      <c r="G236" s="156" t="str">
        <f>IF(D236="","",MAX(G$1:G235)+1)</f>
        <v/>
      </c>
      <c r="H236" s="157"/>
      <c r="I236" s="160" t="s">
        <v>909</v>
      </c>
      <c r="J236" s="172" t="s">
        <v>526</v>
      </c>
      <c r="K236" s="160" t="s">
        <v>761</v>
      </c>
      <c r="L236" s="172" t="s">
        <v>529</v>
      </c>
    </row>
    <row r="237" spans="1:12" ht="20.25" thickBot="1" x14ac:dyDescent="0.45">
      <c r="A237" s="154" t="str">
        <f t="shared" si="10"/>
        <v/>
      </c>
      <c r="B237" s="155" t="str">
        <f t="shared" si="10"/>
        <v/>
      </c>
      <c r="C237" s="154" t="str">
        <f t="shared" si="10"/>
        <v/>
      </c>
      <c r="D237" s="155" t="str">
        <f t="shared" si="9"/>
        <v/>
      </c>
      <c r="E237" s="232" t="str">
        <f>IF(委託業務調書!F119="","","●")</f>
        <v/>
      </c>
      <c r="F237" s="222" t="str">
        <f>IF(委託業務調書!G119="","",委託業務調書!G119)</f>
        <v/>
      </c>
      <c r="G237" s="156" t="str">
        <f>IF(D237="","",MAX(G$1:G236)+1)</f>
        <v/>
      </c>
      <c r="H237" s="157"/>
      <c r="I237" s="164" t="s">
        <v>909</v>
      </c>
      <c r="J237" s="179" t="s">
        <v>526</v>
      </c>
      <c r="K237" s="164" t="s">
        <v>752</v>
      </c>
      <c r="L237" s="188" t="s">
        <v>247</v>
      </c>
    </row>
    <row r="238" spans="1:12" ht="20.25" thickTop="1" x14ac:dyDescent="0.4">
      <c r="A238" s="154" t="str">
        <f t="shared" si="10"/>
        <v/>
      </c>
      <c r="B238" s="155" t="str">
        <f t="shared" si="10"/>
        <v/>
      </c>
      <c r="C238" s="154" t="str">
        <f t="shared" si="10"/>
        <v/>
      </c>
      <c r="D238" s="155" t="str">
        <f t="shared" si="9"/>
        <v/>
      </c>
      <c r="E238" s="232" t="str">
        <f>IF(委託業務調書!F120="","","●")</f>
        <v/>
      </c>
      <c r="F238" s="222" t="str">
        <f>IF(委託業務調書!G120="","",委託業務調書!G120)</f>
        <v/>
      </c>
      <c r="G238" s="156" t="str">
        <f>IF(D238="","",MAX(G$1:G237)+1)</f>
        <v/>
      </c>
      <c r="H238" s="157"/>
      <c r="I238" s="166" t="s">
        <v>910</v>
      </c>
      <c r="J238" s="167" t="s">
        <v>398</v>
      </c>
      <c r="K238" s="166" t="s">
        <v>752</v>
      </c>
      <c r="L238" s="191" t="s">
        <v>247</v>
      </c>
    </row>
    <row r="242" spans="1:14" x14ac:dyDescent="0.4">
      <c r="A242" s="405" t="s">
        <v>732</v>
      </c>
      <c r="B242" s="405"/>
      <c r="C242" s="406" t="s">
        <v>733</v>
      </c>
      <c r="D242" s="406"/>
      <c r="E242" s="407" t="s">
        <v>741</v>
      </c>
    </row>
    <row r="243" spans="1:14" x14ac:dyDescent="0.4">
      <c r="A243" s="317" t="s">
        <v>736</v>
      </c>
      <c r="B243" s="152" t="s">
        <v>742</v>
      </c>
      <c r="C243" s="320" t="s">
        <v>738</v>
      </c>
      <c r="D243" s="153" t="s">
        <v>739</v>
      </c>
      <c r="E243" s="407"/>
      <c r="F243" s="197"/>
    </row>
    <row r="244" spans="1:14" x14ac:dyDescent="0.4">
      <c r="A244" s="198" t="str">
        <f>IF(ROW(A1)&gt;MAX(G$3:G$238),"",INDEX(A$3:A$238,MATCH(ROW(A1),G$3:G$238,0)))</f>
        <v/>
      </c>
      <c r="B244" s="199" t="str">
        <f>IF(ROW(B1)&gt;MAX(G$3:G$238),"",INDEX(B$3:B$238,MATCH(ROW(B1),G$3:G$238,0)))</f>
        <v/>
      </c>
      <c r="C244" s="200" t="str">
        <f>IF(ROW(C1)&gt;MAX(G$3:G$238),"",INDEX(C$3:C$238,MATCH(ROW(C1),G$3:G$238,0)))</f>
        <v/>
      </c>
      <c r="D244" s="201" t="str">
        <f>IF(ROW(D1)&gt;MAX(G$3:G$238),"",INDEX(D$3:D$238,MATCH(ROW(D1),G$3:G$238,0)))</f>
        <v/>
      </c>
      <c r="E244" s="201" t="str">
        <f>IF(ROW(E1)&gt;MAX(G$3:G$238),"",INDEX(F$3:F$238,MATCH(ROW(E1),G$3:G$238,0)))</f>
        <v/>
      </c>
      <c r="F244" s="202"/>
      <c r="G244" s="203"/>
      <c r="H244" s="204"/>
      <c r="I244" s="204"/>
      <c r="J244" s="204"/>
      <c r="K244" s="204"/>
    </row>
    <row r="245" spans="1:14" x14ac:dyDescent="0.4">
      <c r="A245" s="198" t="str">
        <f t="shared" ref="A245:A308" si="11">IF(ROW(A2)&gt;MAX(G$3:G$238),"",INDEX(A$3:A$238,MATCH(ROW(A2),G$3:G$238,0)))</f>
        <v/>
      </c>
      <c r="B245" s="199" t="str">
        <f t="shared" ref="B245:B308" si="12">IF(ROW(B2)&gt;MAX(G$3:G$238),"",INDEX(B$3:B$238,MATCH(ROW(B2),G$3:G$238,0)))</f>
        <v/>
      </c>
      <c r="C245" s="200" t="str">
        <f t="shared" ref="C245:C308" si="13">IF(ROW(C2)&gt;MAX(G$3:G$238),"",INDEX(C$3:C$238,MATCH(ROW(C2),G$3:G$238,0)))</f>
        <v/>
      </c>
      <c r="D245" s="201" t="str">
        <f t="shared" ref="D245:D308" si="14">IF(ROW(D2)&gt;MAX(G$3:G$238),"",INDEX(D$3:D$238,MATCH(ROW(D2),G$3:G$238,0)))</f>
        <v/>
      </c>
      <c r="E245" s="201" t="str">
        <f t="shared" ref="E245:E308" si="15">IF(ROW(E2)&gt;MAX(G$3:G$238),"",INDEX(F$3:F$238,MATCH(ROW(E2),G$3:G$238,0)))</f>
        <v/>
      </c>
      <c r="F245" s="202"/>
      <c r="G245" s="205" t="str">
        <f>INDEX(D$3:D$13,5)</f>
        <v/>
      </c>
      <c r="H245" s="206"/>
      <c r="I245" s="206"/>
      <c r="J245" s="206"/>
      <c r="K245" s="206"/>
      <c r="L245" s="207"/>
      <c r="M245" s="208"/>
      <c r="N245" s="207"/>
    </row>
    <row r="246" spans="1:14" x14ac:dyDescent="0.4">
      <c r="A246" s="198" t="str">
        <f t="shared" si="11"/>
        <v/>
      </c>
      <c r="B246" s="199" t="str">
        <f t="shared" si="12"/>
        <v/>
      </c>
      <c r="C246" s="200" t="str">
        <f t="shared" si="13"/>
        <v/>
      </c>
      <c r="D246" s="201" t="str">
        <f t="shared" si="14"/>
        <v/>
      </c>
      <c r="E246" s="201" t="str">
        <f t="shared" si="15"/>
        <v/>
      </c>
      <c r="F246" s="202"/>
      <c r="G246" s="205"/>
      <c r="H246" s="206"/>
      <c r="I246" s="206"/>
      <c r="J246" s="206"/>
      <c r="K246" s="206"/>
      <c r="L246" s="207"/>
      <c r="M246" s="208"/>
      <c r="N246" s="207"/>
    </row>
    <row r="247" spans="1:14" x14ac:dyDescent="0.4">
      <c r="A247" s="198" t="str">
        <f t="shared" si="11"/>
        <v/>
      </c>
      <c r="B247" s="199" t="str">
        <f t="shared" si="12"/>
        <v/>
      </c>
      <c r="C247" s="200" t="str">
        <f t="shared" si="13"/>
        <v/>
      </c>
      <c r="D247" s="201" t="str">
        <f t="shared" si="14"/>
        <v/>
      </c>
      <c r="E247" s="201" t="str">
        <f t="shared" si="15"/>
        <v/>
      </c>
      <c r="F247" s="202"/>
      <c r="G247" s="205"/>
      <c r="H247" s="206"/>
      <c r="I247" s="206"/>
      <c r="J247" s="206"/>
      <c r="K247" s="206"/>
      <c r="L247" s="207"/>
      <c r="M247" s="208"/>
      <c r="N247" s="207"/>
    </row>
    <row r="248" spans="1:14" x14ac:dyDescent="0.4">
      <c r="A248" s="198" t="str">
        <f t="shared" si="11"/>
        <v/>
      </c>
      <c r="B248" s="199" t="str">
        <f t="shared" si="12"/>
        <v/>
      </c>
      <c r="C248" s="200" t="str">
        <f t="shared" si="13"/>
        <v/>
      </c>
      <c r="D248" s="201" t="str">
        <f t="shared" si="14"/>
        <v/>
      </c>
      <c r="E248" s="201" t="str">
        <f t="shared" si="15"/>
        <v/>
      </c>
      <c r="F248" s="202"/>
      <c r="M248" s="209"/>
    </row>
    <row r="249" spans="1:14" x14ac:dyDescent="0.4">
      <c r="A249" s="198" t="str">
        <f t="shared" si="11"/>
        <v/>
      </c>
      <c r="B249" s="199" t="str">
        <f t="shared" si="12"/>
        <v/>
      </c>
      <c r="C249" s="200" t="str">
        <f t="shared" si="13"/>
        <v/>
      </c>
      <c r="D249" s="201" t="str">
        <f t="shared" si="14"/>
        <v/>
      </c>
      <c r="E249" s="201" t="str">
        <f t="shared" si="15"/>
        <v/>
      </c>
      <c r="F249" s="202"/>
      <c r="M249" s="209"/>
    </row>
    <row r="250" spans="1:14" x14ac:dyDescent="0.4">
      <c r="A250" s="198" t="str">
        <f t="shared" si="11"/>
        <v/>
      </c>
      <c r="B250" s="199" t="str">
        <f t="shared" si="12"/>
        <v/>
      </c>
      <c r="C250" s="200" t="str">
        <f t="shared" si="13"/>
        <v/>
      </c>
      <c r="D250" s="201" t="str">
        <f t="shared" si="14"/>
        <v/>
      </c>
      <c r="E250" s="201" t="str">
        <f t="shared" si="15"/>
        <v/>
      </c>
      <c r="F250" s="202"/>
      <c r="H250" s="210"/>
      <c r="I250" s="210"/>
      <c r="J250" s="210"/>
      <c r="K250" s="210"/>
      <c r="M250" s="209"/>
    </row>
    <row r="251" spans="1:14" x14ac:dyDescent="0.4">
      <c r="A251" s="198" t="str">
        <f t="shared" si="11"/>
        <v/>
      </c>
      <c r="B251" s="199" t="str">
        <f t="shared" si="12"/>
        <v/>
      </c>
      <c r="C251" s="200" t="str">
        <f t="shared" si="13"/>
        <v/>
      </c>
      <c r="D251" s="201" t="str">
        <f t="shared" si="14"/>
        <v/>
      </c>
      <c r="E251" s="201" t="str">
        <f t="shared" si="15"/>
        <v/>
      </c>
      <c r="F251" s="202"/>
      <c r="M251" s="209"/>
    </row>
    <row r="252" spans="1:14" x14ac:dyDescent="0.4">
      <c r="A252" s="198" t="str">
        <f t="shared" si="11"/>
        <v/>
      </c>
      <c r="B252" s="199" t="str">
        <f t="shared" si="12"/>
        <v/>
      </c>
      <c r="C252" s="200" t="str">
        <f t="shared" si="13"/>
        <v/>
      </c>
      <c r="D252" s="201" t="str">
        <f t="shared" si="14"/>
        <v/>
      </c>
      <c r="E252" s="201" t="str">
        <f t="shared" si="15"/>
        <v/>
      </c>
      <c r="F252" s="202"/>
      <c r="M252" s="209"/>
    </row>
    <row r="253" spans="1:14" x14ac:dyDescent="0.4">
      <c r="A253" s="198" t="str">
        <f t="shared" si="11"/>
        <v/>
      </c>
      <c r="B253" s="199" t="str">
        <f t="shared" si="12"/>
        <v/>
      </c>
      <c r="C253" s="200" t="str">
        <f t="shared" si="13"/>
        <v/>
      </c>
      <c r="D253" s="201" t="str">
        <f t="shared" si="14"/>
        <v/>
      </c>
      <c r="E253" s="201" t="str">
        <f t="shared" si="15"/>
        <v/>
      </c>
      <c r="F253" s="202"/>
    </row>
    <row r="254" spans="1:14" x14ac:dyDescent="0.4">
      <c r="A254" s="198" t="str">
        <f t="shared" si="11"/>
        <v/>
      </c>
      <c r="B254" s="199" t="str">
        <f t="shared" si="12"/>
        <v/>
      </c>
      <c r="C254" s="200" t="str">
        <f t="shared" si="13"/>
        <v/>
      </c>
      <c r="D254" s="201" t="str">
        <f t="shared" si="14"/>
        <v/>
      </c>
      <c r="E254" s="201" t="str">
        <f t="shared" si="15"/>
        <v/>
      </c>
      <c r="F254" s="202"/>
    </row>
    <row r="255" spans="1:14" x14ac:dyDescent="0.4">
      <c r="A255" s="198" t="str">
        <f t="shared" si="11"/>
        <v/>
      </c>
      <c r="B255" s="199" t="str">
        <f t="shared" si="12"/>
        <v/>
      </c>
      <c r="C255" s="200" t="str">
        <f t="shared" si="13"/>
        <v/>
      </c>
      <c r="D255" s="201" t="str">
        <f t="shared" si="14"/>
        <v/>
      </c>
      <c r="E255" s="201" t="str">
        <f t="shared" si="15"/>
        <v/>
      </c>
      <c r="F255" s="202"/>
    </row>
    <row r="256" spans="1:14" x14ac:dyDescent="0.4">
      <c r="A256" s="198" t="str">
        <f t="shared" si="11"/>
        <v/>
      </c>
      <c r="B256" s="199" t="str">
        <f t="shared" si="12"/>
        <v/>
      </c>
      <c r="C256" s="200" t="str">
        <f t="shared" si="13"/>
        <v/>
      </c>
      <c r="D256" s="201" t="str">
        <f t="shared" si="14"/>
        <v/>
      </c>
      <c r="E256" s="201" t="str">
        <f t="shared" si="15"/>
        <v/>
      </c>
      <c r="F256" s="202"/>
    </row>
    <row r="257" spans="1:6" x14ac:dyDescent="0.4">
      <c r="A257" s="198" t="str">
        <f t="shared" si="11"/>
        <v/>
      </c>
      <c r="B257" s="199" t="str">
        <f t="shared" si="12"/>
        <v/>
      </c>
      <c r="C257" s="200" t="str">
        <f t="shared" si="13"/>
        <v/>
      </c>
      <c r="D257" s="201" t="str">
        <f t="shared" si="14"/>
        <v/>
      </c>
      <c r="E257" s="201" t="str">
        <f t="shared" si="15"/>
        <v/>
      </c>
      <c r="F257" s="202"/>
    </row>
    <row r="258" spans="1:6" x14ac:dyDescent="0.4">
      <c r="A258" s="198" t="str">
        <f t="shared" si="11"/>
        <v/>
      </c>
      <c r="B258" s="199" t="str">
        <f t="shared" si="12"/>
        <v/>
      </c>
      <c r="C258" s="200" t="str">
        <f t="shared" si="13"/>
        <v/>
      </c>
      <c r="D258" s="201" t="str">
        <f t="shared" si="14"/>
        <v/>
      </c>
      <c r="E258" s="201" t="str">
        <f t="shared" si="15"/>
        <v/>
      </c>
      <c r="F258" s="202"/>
    </row>
    <row r="259" spans="1:6" x14ac:dyDescent="0.4">
      <c r="A259" s="198" t="str">
        <f t="shared" si="11"/>
        <v/>
      </c>
      <c r="B259" s="199" t="str">
        <f t="shared" si="12"/>
        <v/>
      </c>
      <c r="C259" s="200" t="str">
        <f t="shared" si="13"/>
        <v/>
      </c>
      <c r="D259" s="201" t="str">
        <f t="shared" si="14"/>
        <v/>
      </c>
      <c r="E259" s="201" t="str">
        <f t="shared" si="15"/>
        <v/>
      </c>
      <c r="F259" s="202"/>
    </row>
    <row r="260" spans="1:6" x14ac:dyDescent="0.4">
      <c r="A260" s="198" t="str">
        <f t="shared" si="11"/>
        <v/>
      </c>
      <c r="B260" s="199" t="str">
        <f t="shared" si="12"/>
        <v/>
      </c>
      <c r="C260" s="200" t="str">
        <f t="shared" si="13"/>
        <v/>
      </c>
      <c r="D260" s="201" t="str">
        <f t="shared" si="14"/>
        <v/>
      </c>
      <c r="E260" s="201" t="str">
        <f t="shared" si="15"/>
        <v/>
      </c>
      <c r="F260" s="202"/>
    </row>
    <row r="261" spans="1:6" x14ac:dyDescent="0.4">
      <c r="A261" s="198" t="str">
        <f t="shared" si="11"/>
        <v/>
      </c>
      <c r="B261" s="199" t="str">
        <f t="shared" si="12"/>
        <v/>
      </c>
      <c r="C261" s="200" t="str">
        <f t="shared" si="13"/>
        <v/>
      </c>
      <c r="D261" s="201" t="str">
        <f t="shared" si="14"/>
        <v/>
      </c>
      <c r="E261" s="201" t="str">
        <f t="shared" si="15"/>
        <v/>
      </c>
      <c r="F261" s="202"/>
    </row>
    <row r="262" spans="1:6" x14ac:dyDescent="0.4">
      <c r="A262" s="198" t="str">
        <f t="shared" si="11"/>
        <v/>
      </c>
      <c r="B262" s="199" t="str">
        <f t="shared" si="12"/>
        <v/>
      </c>
      <c r="C262" s="200" t="str">
        <f t="shared" si="13"/>
        <v/>
      </c>
      <c r="D262" s="201" t="str">
        <f t="shared" si="14"/>
        <v/>
      </c>
      <c r="E262" s="201" t="str">
        <f t="shared" si="15"/>
        <v/>
      </c>
      <c r="F262" s="202"/>
    </row>
    <row r="263" spans="1:6" x14ac:dyDescent="0.4">
      <c r="A263" s="198" t="str">
        <f t="shared" si="11"/>
        <v/>
      </c>
      <c r="B263" s="199" t="str">
        <f t="shared" si="12"/>
        <v/>
      </c>
      <c r="C263" s="200" t="str">
        <f t="shared" si="13"/>
        <v/>
      </c>
      <c r="D263" s="201" t="str">
        <f t="shared" si="14"/>
        <v/>
      </c>
      <c r="E263" s="201" t="str">
        <f t="shared" si="15"/>
        <v/>
      </c>
      <c r="F263" s="202"/>
    </row>
    <row r="264" spans="1:6" x14ac:dyDescent="0.4">
      <c r="A264" s="198" t="str">
        <f t="shared" si="11"/>
        <v/>
      </c>
      <c r="B264" s="199" t="str">
        <f t="shared" si="12"/>
        <v/>
      </c>
      <c r="C264" s="200" t="str">
        <f t="shared" si="13"/>
        <v/>
      </c>
      <c r="D264" s="201" t="str">
        <f t="shared" si="14"/>
        <v/>
      </c>
      <c r="E264" s="201" t="str">
        <f t="shared" si="15"/>
        <v/>
      </c>
      <c r="F264" s="202"/>
    </row>
    <row r="265" spans="1:6" x14ac:dyDescent="0.4">
      <c r="A265" s="198" t="str">
        <f t="shared" si="11"/>
        <v/>
      </c>
      <c r="B265" s="199" t="str">
        <f t="shared" si="12"/>
        <v/>
      </c>
      <c r="C265" s="200" t="str">
        <f t="shared" si="13"/>
        <v/>
      </c>
      <c r="D265" s="201" t="str">
        <f t="shared" si="14"/>
        <v/>
      </c>
      <c r="E265" s="201" t="str">
        <f t="shared" si="15"/>
        <v/>
      </c>
      <c r="F265" s="202"/>
    </row>
    <row r="266" spans="1:6" x14ac:dyDescent="0.4">
      <c r="A266" s="198" t="str">
        <f t="shared" si="11"/>
        <v/>
      </c>
      <c r="B266" s="199" t="str">
        <f t="shared" si="12"/>
        <v/>
      </c>
      <c r="C266" s="200" t="str">
        <f t="shared" si="13"/>
        <v/>
      </c>
      <c r="D266" s="201" t="str">
        <f t="shared" si="14"/>
        <v/>
      </c>
      <c r="E266" s="201" t="str">
        <f t="shared" si="15"/>
        <v/>
      </c>
      <c r="F266" s="202"/>
    </row>
    <row r="267" spans="1:6" x14ac:dyDescent="0.4">
      <c r="A267" s="198" t="str">
        <f t="shared" si="11"/>
        <v/>
      </c>
      <c r="B267" s="199" t="str">
        <f t="shared" si="12"/>
        <v/>
      </c>
      <c r="C267" s="200" t="str">
        <f t="shared" si="13"/>
        <v/>
      </c>
      <c r="D267" s="201" t="str">
        <f t="shared" si="14"/>
        <v/>
      </c>
      <c r="E267" s="201" t="str">
        <f t="shared" si="15"/>
        <v/>
      </c>
      <c r="F267" s="202"/>
    </row>
    <row r="268" spans="1:6" x14ac:dyDescent="0.4">
      <c r="A268" s="198" t="str">
        <f t="shared" si="11"/>
        <v/>
      </c>
      <c r="B268" s="199" t="str">
        <f t="shared" si="12"/>
        <v/>
      </c>
      <c r="C268" s="200" t="str">
        <f t="shared" si="13"/>
        <v/>
      </c>
      <c r="D268" s="201" t="str">
        <f t="shared" si="14"/>
        <v/>
      </c>
      <c r="E268" s="201" t="str">
        <f t="shared" si="15"/>
        <v/>
      </c>
      <c r="F268" s="202"/>
    </row>
    <row r="269" spans="1:6" x14ac:dyDescent="0.4">
      <c r="A269" s="198" t="str">
        <f t="shared" si="11"/>
        <v/>
      </c>
      <c r="B269" s="199" t="str">
        <f t="shared" si="12"/>
        <v/>
      </c>
      <c r="C269" s="200" t="str">
        <f t="shared" si="13"/>
        <v/>
      </c>
      <c r="D269" s="201" t="str">
        <f t="shared" si="14"/>
        <v/>
      </c>
      <c r="E269" s="201" t="str">
        <f t="shared" si="15"/>
        <v/>
      </c>
      <c r="F269" s="202"/>
    </row>
    <row r="270" spans="1:6" x14ac:dyDescent="0.4">
      <c r="A270" s="198" t="str">
        <f t="shared" si="11"/>
        <v/>
      </c>
      <c r="B270" s="199" t="str">
        <f t="shared" si="12"/>
        <v/>
      </c>
      <c r="C270" s="200" t="str">
        <f t="shared" si="13"/>
        <v/>
      </c>
      <c r="D270" s="201" t="str">
        <f t="shared" si="14"/>
        <v/>
      </c>
      <c r="E270" s="201" t="str">
        <f t="shared" si="15"/>
        <v/>
      </c>
      <c r="F270" s="202"/>
    </row>
    <row r="271" spans="1:6" x14ac:dyDescent="0.4">
      <c r="A271" s="198" t="str">
        <f t="shared" si="11"/>
        <v/>
      </c>
      <c r="B271" s="199" t="str">
        <f t="shared" si="12"/>
        <v/>
      </c>
      <c r="C271" s="200" t="str">
        <f t="shared" si="13"/>
        <v/>
      </c>
      <c r="D271" s="201" t="str">
        <f t="shared" si="14"/>
        <v/>
      </c>
      <c r="E271" s="201" t="str">
        <f t="shared" si="15"/>
        <v/>
      </c>
      <c r="F271" s="202"/>
    </row>
    <row r="272" spans="1:6" x14ac:dyDescent="0.4">
      <c r="A272" s="198" t="str">
        <f t="shared" si="11"/>
        <v/>
      </c>
      <c r="B272" s="199" t="str">
        <f t="shared" si="12"/>
        <v/>
      </c>
      <c r="C272" s="200" t="str">
        <f t="shared" si="13"/>
        <v/>
      </c>
      <c r="D272" s="201" t="str">
        <f t="shared" si="14"/>
        <v/>
      </c>
      <c r="E272" s="201" t="str">
        <f t="shared" si="15"/>
        <v/>
      </c>
      <c r="F272" s="202"/>
    </row>
    <row r="273" spans="1:6" x14ac:dyDescent="0.4">
      <c r="A273" s="198" t="str">
        <f t="shared" si="11"/>
        <v/>
      </c>
      <c r="B273" s="199" t="str">
        <f t="shared" si="12"/>
        <v/>
      </c>
      <c r="C273" s="200" t="str">
        <f t="shared" si="13"/>
        <v/>
      </c>
      <c r="D273" s="201" t="str">
        <f t="shared" si="14"/>
        <v/>
      </c>
      <c r="E273" s="201" t="str">
        <f t="shared" si="15"/>
        <v/>
      </c>
      <c r="F273" s="202"/>
    </row>
    <row r="274" spans="1:6" x14ac:dyDescent="0.4">
      <c r="A274" s="198" t="str">
        <f t="shared" si="11"/>
        <v/>
      </c>
      <c r="B274" s="199" t="str">
        <f t="shared" si="12"/>
        <v/>
      </c>
      <c r="C274" s="200" t="str">
        <f t="shared" si="13"/>
        <v/>
      </c>
      <c r="D274" s="201" t="str">
        <f t="shared" si="14"/>
        <v/>
      </c>
      <c r="E274" s="201" t="str">
        <f t="shared" si="15"/>
        <v/>
      </c>
      <c r="F274" s="202"/>
    </row>
    <row r="275" spans="1:6" x14ac:dyDescent="0.4">
      <c r="A275" s="198" t="str">
        <f t="shared" si="11"/>
        <v/>
      </c>
      <c r="B275" s="199" t="str">
        <f t="shared" si="12"/>
        <v/>
      </c>
      <c r="C275" s="200" t="str">
        <f t="shared" si="13"/>
        <v/>
      </c>
      <c r="D275" s="201" t="str">
        <f t="shared" si="14"/>
        <v/>
      </c>
      <c r="E275" s="201" t="str">
        <f t="shared" si="15"/>
        <v/>
      </c>
      <c r="F275" s="202"/>
    </row>
    <row r="276" spans="1:6" x14ac:dyDescent="0.4">
      <c r="A276" s="198" t="str">
        <f t="shared" si="11"/>
        <v/>
      </c>
      <c r="B276" s="199" t="str">
        <f t="shared" si="12"/>
        <v/>
      </c>
      <c r="C276" s="200" t="str">
        <f t="shared" si="13"/>
        <v/>
      </c>
      <c r="D276" s="201" t="str">
        <f t="shared" si="14"/>
        <v/>
      </c>
      <c r="E276" s="201" t="str">
        <f t="shared" si="15"/>
        <v/>
      </c>
      <c r="F276" s="202"/>
    </row>
    <row r="277" spans="1:6" x14ac:dyDescent="0.4">
      <c r="A277" s="198" t="str">
        <f t="shared" si="11"/>
        <v/>
      </c>
      <c r="B277" s="199" t="str">
        <f t="shared" si="12"/>
        <v/>
      </c>
      <c r="C277" s="200" t="str">
        <f t="shared" si="13"/>
        <v/>
      </c>
      <c r="D277" s="201" t="str">
        <f t="shared" si="14"/>
        <v/>
      </c>
      <c r="E277" s="201" t="str">
        <f t="shared" si="15"/>
        <v/>
      </c>
      <c r="F277" s="202"/>
    </row>
    <row r="278" spans="1:6" x14ac:dyDescent="0.4">
      <c r="A278" s="198" t="str">
        <f t="shared" si="11"/>
        <v/>
      </c>
      <c r="B278" s="199" t="str">
        <f t="shared" si="12"/>
        <v/>
      </c>
      <c r="C278" s="200" t="str">
        <f t="shared" si="13"/>
        <v/>
      </c>
      <c r="D278" s="201" t="str">
        <f t="shared" si="14"/>
        <v/>
      </c>
      <c r="E278" s="201" t="str">
        <f t="shared" si="15"/>
        <v/>
      </c>
      <c r="F278" s="202"/>
    </row>
    <row r="279" spans="1:6" x14ac:dyDescent="0.4">
      <c r="A279" s="198" t="str">
        <f t="shared" si="11"/>
        <v/>
      </c>
      <c r="B279" s="199" t="str">
        <f t="shared" si="12"/>
        <v/>
      </c>
      <c r="C279" s="200" t="str">
        <f t="shared" si="13"/>
        <v/>
      </c>
      <c r="D279" s="201" t="str">
        <f t="shared" si="14"/>
        <v/>
      </c>
      <c r="E279" s="201" t="str">
        <f t="shared" si="15"/>
        <v/>
      </c>
      <c r="F279" s="202"/>
    </row>
    <row r="280" spans="1:6" x14ac:dyDescent="0.4">
      <c r="A280" s="198" t="str">
        <f t="shared" si="11"/>
        <v/>
      </c>
      <c r="B280" s="199" t="str">
        <f t="shared" si="12"/>
        <v/>
      </c>
      <c r="C280" s="200" t="str">
        <f t="shared" si="13"/>
        <v/>
      </c>
      <c r="D280" s="201" t="str">
        <f t="shared" si="14"/>
        <v/>
      </c>
      <c r="E280" s="201" t="str">
        <f t="shared" si="15"/>
        <v/>
      </c>
      <c r="F280" s="202"/>
    </row>
    <row r="281" spans="1:6" x14ac:dyDescent="0.4">
      <c r="A281" s="198" t="str">
        <f t="shared" si="11"/>
        <v/>
      </c>
      <c r="B281" s="199" t="str">
        <f t="shared" si="12"/>
        <v/>
      </c>
      <c r="C281" s="200" t="str">
        <f t="shared" si="13"/>
        <v/>
      </c>
      <c r="D281" s="201" t="str">
        <f t="shared" si="14"/>
        <v/>
      </c>
      <c r="E281" s="201" t="str">
        <f t="shared" si="15"/>
        <v/>
      </c>
      <c r="F281" s="202"/>
    </row>
    <row r="282" spans="1:6" x14ac:dyDescent="0.4">
      <c r="A282" s="198" t="str">
        <f t="shared" si="11"/>
        <v/>
      </c>
      <c r="B282" s="199" t="str">
        <f t="shared" si="12"/>
        <v/>
      </c>
      <c r="C282" s="200" t="str">
        <f t="shared" si="13"/>
        <v/>
      </c>
      <c r="D282" s="201" t="str">
        <f t="shared" si="14"/>
        <v/>
      </c>
      <c r="E282" s="201" t="str">
        <f t="shared" si="15"/>
        <v/>
      </c>
      <c r="F282" s="202"/>
    </row>
    <row r="283" spans="1:6" x14ac:dyDescent="0.4">
      <c r="A283" s="198" t="str">
        <f t="shared" si="11"/>
        <v/>
      </c>
      <c r="B283" s="199" t="str">
        <f t="shared" si="12"/>
        <v/>
      </c>
      <c r="C283" s="200" t="str">
        <f t="shared" si="13"/>
        <v/>
      </c>
      <c r="D283" s="201" t="str">
        <f t="shared" si="14"/>
        <v/>
      </c>
      <c r="E283" s="201" t="str">
        <f t="shared" si="15"/>
        <v/>
      </c>
      <c r="F283" s="202"/>
    </row>
    <row r="284" spans="1:6" x14ac:dyDescent="0.4">
      <c r="A284" s="198" t="str">
        <f t="shared" si="11"/>
        <v/>
      </c>
      <c r="B284" s="199" t="str">
        <f t="shared" si="12"/>
        <v/>
      </c>
      <c r="C284" s="200" t="str">
        <f t="shared" si="13"/>
        <v/>
      </c>
      <c r="D284" s="201" t="str">
        <f t="shared" si="14"/>
        <v/>
      </c>
      <c r="E284" s="201" t="str">
        <f t="shared" si="15"/>
        <v/>
      </c>
      <c r="F284" s="202"/>
    </row>
    <row r="285" spans="1:6" x14ac:dyDescent="0.4">
      <c r="A285" s="198" t="str">
        <f t="shared" si="11"/>
        <v/>
      </c>
      <c r="B285" s="199" t="str">
        <f t="shared" si="12"/>
        <v/>
      </c>
      <c r="C285" s="200" t="str">
        <f t="shared" si="13"/>
        <v/>
      </c>
      <c r="D285" s="201" t="str">
        <f t="shared" si="14"/>
        <v/>
      </c>
      <c r="E285" s="201" t="str">
        <f t="shared" si="15"/>
        <v/>
      </c>
      <c r="F285" s="202"/>
    </row>
    <row r="286" spans="1:6" x14ac:dyDescent="0.4">
      <c r="A286" s="198" t="str">
        <f t="shared" si="11"/>
        <v/>
      </c>
      <c r="B286" s="199" t="str">
        <f t="shared" si="12"/>
        <v/>
      </c>
      <c r="C286" s="200" t="str">
        <f t="shared" si="13"/>
        <v/>
      </c>
      <c r="D286" s="201" t="str">
        <f t="shared" si="14"/>
        <v/>
      </c>
      <c r="E286" s="201" t="str">
        <f t="shared" si="15"/>
        <v/>
      </c>
      <c r="F286" s="202"/>
    </row>
    <row r="287" spans="1:6" x14ac:dyDescent="0.4">
      <c r="A287" s="198" t="str">
        <f t="shared" si="11"/>
        <v/>
      </c>
      <c r="B287" s="199" t="str">
        <f t="shared" si="12"/>
        <v/>
      </c>
      <c r="C287" s="200" t="str">
        <f t="shared" si="13"/>
        <v/>
      </c>
      <c r="D287" s="201" t="str">
        <f t="shared" si="14"/>
        <v/>
      </c>
      <c r="E287" s="201" t="str">
        <f t="shared" si="15"/>
        <v/>
      </c>
      <c r="F287" s="202"/>
    </row>
    <row r="288" spans="1:6" x14ac:dyDescent="0.4">
      <c r="A288" s="198" t="str">
        <f t="shared" si="11"/>
        <v/>
      </c>
      <c r="B288" s="199" t="str">
        <f t="shared" si="12"/>
        <v/>
      </c>
      <c r="C288" s="200" t="str">
        <f t="shared" si="13"/>
        <v/>
      </c>
      <c r="D288" s="201" t="str">
        <f t="shared" si="14"/>
        <v/>
      </c>
      <c r="E288" s="201" t="str">
        <f t="shared" si="15"/>
        <v/>
      </c>
      <c r="F288" s="202"/>
    </row>
    <row r="289" spans="1:6" x14ac:dyDescent="0.4">
      <c r="A289" s="198" t="str">
        <f t="shared" si="11"/>
        <v/>
      </c>
      <c r="B289" s="199" t="str">
        <f t="shared" si="12"/>
        <v/>
      </c>
      <c r="C289" s="200" t="str">
        <f t="shared" si="13"/>
        <v/>
      </c>
      <c r="D289" s="201" t="str">
        <f t="shared" si="14"/>
        <v/>
      </c>
      <c r="E289" s="201" t="str">
        <f t="shared" si="15"/>
        <v/>
      </c>
      <c r="F289" s="202"/>
    </row>
    <row r="290" spans="1:6" x14ac:dyDescent="0.4">
      <c r="A290" s="198" t="str">
        <f t="shared" si="11"/>
        <v/>
      </c>
      <c r="B290" s="199" t="str">
        <f t="shared" si="12"/>
        <v/>
      </c>
      <c r="C290" s="200" t="str">
        <f t="shared" si="13"/>
        <v/>
      </c>
      <c r="D290" s="201" t="str">
        <f t="shared" si="14"/>
        <v/>
      </c>
      <c r="E290" s="201" t="str">
        <f t="shared" si="15"/>
        <v/>
      </c>
      <c r="F290" s="202"/>
    </row>
    <row r="291" spans="1:6" x14ac:dyDescent="0.4">
      <c r="A291" s="198" t="str">
        <f t="shared" si="11"/>
        <v/>
      </c>
      <c r="B291" s="199" t="str">
        <f t="shared" si="12"/>
        <v/>
      </c>
      <c r="C291" s="200" t="str">
        <f t="shared" si="13"/>
        <v/>
      </c>
      <c r="D291" s="201" t="str">
        <f t="shared" si="14"/>
        <v/>
      </c>
      <c r="E291" s="201" t="str">
        <f t="shared" si="15"/>
        <v/>
      </c>
      <c r="F291" s="202"/>
    </row>
    <row r="292" spans="1:6" x14ac:dyDescent="0.4">
      <c r="A292" s="198" t="str">
        <f t="shared" si="11"/>
        <v/>
      </c>
      <c r="B292" s="199" t="str">
        <f t="shared" si="12"/>
        <v/>
      </c>
      <c r="C292" s="200" t="str">
        <f t="shared" si="13"/>
        <v/>
      </c>
      <c r="D292" s="201" t="str">
        <f t="shared" si="14"/>
        <v/>
      </c>
      <c r="E292" s="201" t="str">
        <f t="shared" si="15"/>
        <v/>
      </c>
      <c r="F292" s="202"/>
    </row>
    <row r="293" spans="1:6" x14ac:dyDescent="0.4">
      <c r="A293" s="198" t="str">
        <f t="shared" si="11"/>
        <v/>
      </c>
      <c r="B293" s="199" t="str">
        <f t="shared" si="12"/>
        <v/>
      </c>
      <c r="C293" s="200" t="str">
        <f t="shared" si="13"/>
        <v/>
      </c>
      <c r="D293" s="201" t="str">
        <f t="shared" si="14"/>
        <v/>
      </c>
      <c r="E293" s="201" t="str">
        <f t="shared" si="15"/>
        <v/>
      </c>
      <c r="F293" s="202"/>
    </row>
    <row r="294" spans="1:6" x14ac:dyDescent="0.4">
      <c r="A294" s="198" t="str">
        <f t="shared" si="11"/>
        <v/>
      </c>
      <c r="B294" s="199" t="str">
        <f t="shared" si="12"/>
        <v/>
      </c>
      <c r="C294" s="200" t="str">
        <f t="shared" si="13"/>
        <v/>
      </c>
      <c r="D294" s="201" t="str">
        <f t="shared" si="14"/>
        <v/>
      </c>
      <c r="E294" s="201" t="str">
        <f t="shared" si="15"/>
        <v/>
      </c>
      <c r="F294" s="202"/>
    </row>
    <row r="295" spans="1:6" x14ac:dyDescent="0.4">
      <c r="A295" s="198" t="str">
        <f t="shared" si="11"/>
        <v/>
      </c>
      <c r="B295" s="199" t="str">
        <f t="shared" si="12"/>
        <v/>
      </c>
      <c r="C295" s="200" t="str">
        <f t="shared" si="13"/>
        <v/>
      </c>
      <c r="D295" s="201" t="str">
        <f t="shared" si="14"/>
        <v/>
      </c>
      <c r="E295" s="201" t="str">
        <f t="shared" si="15"/>
        <v/>
      </c>
      <c r="F295" s="202"/>
    </row>
    <row r="296" spans="1:6" x14ac:dyDescent="0.4">
      <c r="A296" s="198" t="str">
        <f t="shared" si="11"/>
        <v/>
      </c>
      <c r="B296" s="199" t="str">
        <f t="shared" si="12"/>
        <v/>
      </c>
      <c r="C296" s="200" t="str">
        <f t="shared" si="13"/>
        <v/>
      </c>
      <c r="D296" s="201" t="str">
        <f t="shared" si="14"/>
        <v/>
      </c>
      <c r="E296" s="201" t="str">
        <f t="shared" si="15"/>
        <v/>
      </c>
      <c r="F296" s="202"/>
    </row>
    <row r="297" spans="1:6" x14ac:dyDescent="0.4">
      <c r="A297" s="198" t="str">
        <f t="shared" si="11"/>
        <v/>
      </c>
      <c r="B297" s="199" t="str">
        <f t="shared" si="12"/>
        <v/>
      </c>
      <c r="C297" s="200" t="str">
        <f t="shared" si="13"/>
        <v/>
      </c>
      <c r="D297" s="201" t="str">
        <f t="shared" si="14"/>
        <v/>
      </c>
      <c r="E297" s="201" t="str">
        <f t="shared" si="15"/>
        <v/>
      </c>
      <c r="F297" s="202"/>
    </row>
    <row r="298" spans="1:6" x14ac:dyDescent="0.4">
      <c r="A298" s="198" t="str">
        <f t="shared" si="11"/>
        <v/>
      </c>
      <c r="B298" s="199" t="str">
        <f t="shared" si="12"/>
        <v/>
      </c>
      <c r="C298" s="200" t="str">
        <f t="shared" si="13"/>
        <v/>
      </c>
      <c r="D298" s="201" t="str">
        <f t="shared" si="14"/>
        <v/>
      </c>
      <c r="E298" s="201" t="str">
        <f t="shared" si="15"/>
        <v/>
      </c>
      <c r="F298" s="202"/>
    </row>
    <row r="299" spans="1:6" x14ac:dyDescent="0.4">
      <c r="A299" s="198" t="str">
        <f t="shared" si="11"/>
        <v/>
      </c>
      <c r="B299" s="199" t="str">
        <f t="shared" si="12"/>
        <v/>
      </c>
      <c r="C299" s="200" t="str">
        <f t="shared" si="13"/>
        <v/>
      </c>
      <c r="D299" s="201" t="str">
        <f t="shared" si="14"/>
        <v/>
      </c>
      <c r="E299" s="201" t="str">
        <f t="shared" si="15"/>
        <v/>
      </c>
      <c r="F299" s="202"/>
    </row>
    <row r="300" spans="1:6" x14ac:dyDescent="0.4">
      <c r="A300" s="198" t="str">
        <f t="shared" si="11"/>
        <v/>
      </c>
      <c r="B300" s="199" t="str">
        <f t="shared" si="12"/>
        <v/>
      </c>
      <c r="C300" s="200" t="str">
        <f t="shared" si="13"/>
        <v/>
      </c>
      <c r="D300" s="201" t="str">
        <f t="shared" si="14"/>
        <v/>
      </c>
      <c r="E300" s="201" t="str">
        <f t="shared" si="15"/>
        <v/>
      </c>
      <c r="F300" s="202"/>
    </row>
    <row r="301" spans="1:6" x14ac:dyDescent="0.4">
      <c r="A301" s="198" t="str">
        <f t="shared" si="11"/>
        <v/>
      </c>
      <c r="B301" s="199" t="str">
        <f t="shared" si="12"/>
        <v/>
      </c>
      <c r="C301" s="200" t="str">
        <f t="shared" si="13"/>
        <v/>
      </c>
      <c r="D301" s="201" t="str">
        <f t="shared" si="14"/>
        <v/>
      </c>
      <c r="E301" s="201" t="str">
        <f t="shared" si="15"/>
        <v/>
      </c>
      <c r="F301" s="202"/>
    </row>
    <row r="302" spans="1:6" x14ac:dyDescent="0.4">
      <c r="A302" s="198" t="str">
        <f t="shared" si="11"/>
        <v/>
      </c>
      <c r="B302" s="199" t="str">
        <f t="shared" si="12"/>
        <v/>
      </c>
      <c r="C302" s="200" t="str">
        <f t="shared" si="13"/>
        <v/>
      </c>
      <c r="D302" s="201" t="str">
        <f t="shared" si="14"/>
        <v/>
      </c>
      <c r="E302" s="201" t="str">
        <f t="shared" si="15"/>
        <v/>
      </c>
      <c r="F302" s="202"/>
    </row>
    <row r="303" spans="1:6" x14ac:dyDescent="0.4">
      <c r="A303" s="198" t="str">
        <f t="shared" si="11"/>
        <v/>
      </c>
      <c r="B303" s="199" t="str">
        <f t="shared" si="12"/>
        <v/>
      </c>
      <c r="C303" s="200" t="str">
        <f t="shared" si="13"/>
        <v/>
      </c>
      <c r="D303" s="201" t="str">
        <f t="shared" si="14"/>
        <v/>
      </c>
      <c r="E303" s="201" t="str">
        <f t="shared" si="15"/>
        <v/>
      </c>
      <c r="F303" s="202"/>
    </row>
    <row r="304" spans="1:6" x14ac:dyDescent="0.4">
      <c r="A304" s="198" t="str">
        <f t="shared" si="11"/>
        <v/>
      </c>
      <c r="B304" s="199" t="str">
        <f t="shared" si="12"/>
        <v/>
      </c>
      <c r="C304" s="200" t="str">
        <f t="shared" si="13"/>
        <v/>
      </c>
      <c r="D304" s="201" t="str">
        <f t="shared" si="14"/>
        <v/>
      </c>
      <c r="E304" s="201" t="str">
        <f t="shared" si="15"/>
        <v/>
      </c>
      <c r="F304" s="202"/>
    </row>
    <row r="305" spans="1:6" x14ac:dyDescent="0.4">
      <c r="A305" s="198" t="str">
        <f t="shared" si="11"/>
        <v/>
      </c>
      <c r="B305" s="199" t="str">
        <f t="shared" si="12"/>
        <v/>
      </c>
      <c r="C305" s="200" t="str">
        <f t="shared" si="13"/>
        <v/>
      </c>
      <c r="D305" s="201" t="str">
        <f t="shared" si="14"/>
        <v/>
      </c>
      <c r="E305" s="201" t="str">
        <f t="shared" si="15"/>
        <v/>
      </c>
      <c r="F305" s="202"/>
    </row>
    <row r="306" spans="1:6" x14ac:dyDescent="0.4">
      <c r="A306" s="198" t="str">
        <f t="shared" si="11"/>
        <v/>
      </c>
      <c r="B306" s="199" t="str">
        <f t="shared" si="12"/>
        <v/>
      </c>
      <c r="C306" s="200" t="str">
        <f t="shared" si="13"/>
        <v/>
      </c>
      <c r="D306" s="201" t="str">
        <f t="shared" si="14"/>
        <v/>
      </c>
      <c r="E306" s="201" t="str">
        <f t="shared" si="15"/>
        <v/>
      </c>
      <c r="F306" s="202"/>
    </row>
    <row r="307" spans="1:6" x14ac:dyDescent="0.4">
      <c r="A307" s="198" t="str">
        <f t="shared" si="11"/>
        <v/>
      </c>
      <c r="B307" s="199" t="str">
        <f t="shared" si="12"/>
        <v/>
      </c>
      <c r="C307" s="200" t="str">
        <f t="shared" si="13"/>
        <v/>
      </c>
      <c r="D307" s="201" t="str">
        <f t="shared" si="14"/>
        <v/>
      </c>
      <c r="E307" s="201" t="str">
        <f t="shared" si="15"/>
        <v/>
      </c>
      <c r="F307" s="202"/>
    </row>
    <row r="308" spans="1:6" x14ac:dyDescent="0.4">
      <c r="A308" s="198" t="str">
        <f t="shared" si="11"/>
        <v/>
      </c>
      <c r="B308" s="199" t="str">
        <f t="shared" si="12"/>
        <v/>
      </c>
      <c r="C308" s="200" t="str">
        <f t="shared" si="13"/>
        <v/>
      </c>
      <c r="D308" s="201" t="str">
        <f t="shared" si="14"/>
        <v/>
      </c>
      <c r="E308" s="201" t="str">
        <f t="shared" si="15"/>
        <v/>
      </c>
      <c r="F308" s="202"/>
    </row>
    <row r="309" spans="1:6" x14ac:dyDescent="0.4">
      <c r="A309" s="198" t="str">
        <f t="shared" ref="A309:A372" si="16">IF(ROW(A66)&gt;MAX(G$3:G$238),"",INDEX(A$3:A$238,MATCH(ROW(A66),G$3:G$238,0)))</f>
        <v/>
      </c>
      <c r="B309" s="199" t="str">
        <f t="shared" ref="B309:B372" si="17">IF(ROW(B66)&gt;MAX(G$3:G$238),"",INDEX(B$3:B$238,MATCH(ROW(B66),G$3:G$238,0)))</f>
        <v/>
      </c>
      <c r="C309" s="200" t="str">
        <f t="shared" ref="C309:C372" si="18">IF(ROW(C66)&gt;MAX(G$3:G$238),"",INDEX(C$3:C$238,MATCH(ROW(C66),G$3:G$238,0)))</f>
        <v/>
      </c>
      <c r="D309" s="201" t="str">
        <f t="shared" ref="D309:D372" si="19">IF(ROW(D66)&gt;MAX(G$3:G$238),"",INDEX(D$3:D$238,MATCH(ROW(D66),G$3:G$238,0)))</f>
        <v/>
      </c>
      <c r="E309" s="201" t="str">
        <f t="shared" ref="E309:E372" si="20">IF(ROW(E66)&gt;MAX(G$3:G$238),"",INDEX(F$3:F$238,MATCH(ROW(E66),G$3:G$238,0)))</f>
        <v/>
      </c>
      <c r="F309" s="202"/>
    </row>
    <row r="310" spans="1:6" x14ac:dyDescent="0.4">
      <c r="A310" s="198" t="str">
        <f t="shared" si="16"/>
        <v/>
      </c>
      <c r="B310" s="199" t="str">
        <f t="shared" si="17"/>
        <v/>
      </c>
      <c r="C310" s="200" t="str">
        <f t="shared" si="18"/>
        <v/>
      </c>
      <c r="D310" s="201" t="str">
        <f t="shared" si="19"/>
        <v/>
      </c>
      <c r="E310" s="201" t="str">
        <f t="shared" si="20"/>
        <v/>
      </c>
      <c r="F310" s="202"/>
    </row>
    <row r="311" spans="1:6" x14ac:dyDescent="0.4">
      <c r="A311" s="198" t="str">
        <f t="shared" si="16"/>
        <v/>
      </c>
      <c r="B311" s="199" t="str">
        <f t="shared" si="17"/>
        <v/>
      </c>
      <c r="C311" s="200" t="str">
        <f t="shared" si="18"/>
        <v/>
      </c>
      <c r="D311" s="201" t="str">
        <f t="shared" si="19"/>
        <v/>
      </c>
      <c r="E311" s="201" t="str">
        <f t="shared" si="20"/>
        <v/>
      </c>
      <c r="F311" s="202"/>
    </row>
    <row r="312" spans="1:6" x14ac:dyDescent="0.4">
      <c r="A312" s="198" t="str">
        <f t="shared" si="16"/>
        <v/>
      </c>
      <c r="B312" s="199" t="str">
        <f t="shared" si="17"/>
        <v/>
      </c>
      <c r="C312" s="200" t="str">
        <f t="shared" si="18"/>
        <v/>
      </c>
      <c r="D312" s="201" t="str">
        <f t="shared" si="19"/>
        <v/>
      </c>
      <c r="E312" s="201" t="str">
        <f t="shared" si="20"/>
        <v/>
      </c>
      <c r="F312" s="202"/>
    </row>
    <row r="313" spans="1:6" x14ac:dyDescent="0.4">
      <c r="A313" s="198" t="str">
        <f t="shared" si="16"/>
        <v/>
      </c>
      <c r="B313" s="199" t="str">
        <f t="shared" si="17"/>
        <v/>
      </c>
      <c r="C313" s="200" t="str">
        <f t="shared" si="18"/>
        <v/>
      </c>
      <c r="D313" s="201" t="str">
        <f t="shared" si="19"/>
        <v/>
      </c>
      <c r="E313" s="201" t="str">
        <f t="shared" si="20"/>
        <v/>
      </c>
      <c r="F313" s="202"/>
    </row>
    <row r="314" spans="1:6" x14ac:dyDescent="0.4">
      <c r="A314" s="198" t="str">
        <f t="shared" si="16"/>
        <v/>
      </c>
      <c r="B314" s="199" t="str">
        <f t="shared" si="17"/>
        <v/>
      </c>
      <c r="C314" s="200" t="str">
        <f t="shared" si="18"/>
        <v/>
      </c>
      <c r="D314" s="201" t="str">
        <f t="shared" si="19"/>
        <v/>
      </c>
      <c r="E314" s="201" t="str">
        <f t="shared" si="20"/>
        <v/>
      </c>
      <c r="F314" s="202"/>
    </row>
    <row r="315" spans="1:6" x14ac:dyDescent="0.4">
      <c r="A315" s="198" t="str">
        <f t="shared" si="16"/>
        <v/>
      </c>
      <c r="B315" s="199" t="str">
        <f t="shared" si="17"/>
        <v/>
      </c>
      <c r="C315" s="200" t="str">
        <f t="shared" si="18"/>
        <v/>
      </c>
      <c r="D315" s="201" t="str">
        <f t="shared" si="19"/>
        <v/>
      </c>
      <c r="E315" s="201" t="str">
        <f t="shared" si="20"/>
        <v/>
      </c>
      <c r="F315" s="202"/>
    </row>
    <row r="316" spans="1:6" x14ac:dyDescent="0.4">
      <c r="A316" s="198" t="str">
        <f t="shared" si="16"/>
        <v/>
      </c>
      <c r="B316" s="199" t="str">
        <f t="shared" si="17"/>
        <v/>
      </c>
      <c r="C316" s="200" t="str">
        <f t="shared" si="18"/>
        <v/>
      </c>
      <c r="D316" s="201" t="str">
        <f t="shared" si="19"/>
        <v/>
      </c>
      <c r="E316" s="201" t="str">
        <f t="shared" si="20"/>
        <v/>
      </c>
      <c r="F316" s="202"/>
    </row>
    <row r="317" spans="1:6" x14ac:dyDescent="0.4">
      <c r="A317" s="198" t="str">
        <f t="shared" si="16"/>
        <v/>
      </c>
      <c r="B317" s="199" t="str">
        <f t="shared" si="17"/>
        <v/>
      </c>
      <c r="C317" s="200" t="str">
        <f t="shared" si="18"/>
        <v/>
      </c>
      <c r="D317" s="201" t="str">
        <f t="shared" si="19"/>
        <v/>
      </c>
      <c r="E317" s="201" t="str">
        <f t="shared" si="20"/>
        <v/>
      </c>
      <c r="F317" s="202"/>
    </row>
    <row r="318" spans="1:6" x14ac:dyDescent="0.4">
      <c r="A318" s="198" t="str">
        <f t="shared" si="16"/>
        <v/>
      </c>
      <c r="B318" s="199" t="str">
        <f t="shared" si="17"/>
        <v/>
      </c>
      <c r="C318" s="200" t="str">
        <f t="shared" si="18"/>
        <v/>
      </c>
      <c r="D318" s="201" t="str">
        <f t="shared" si="19"/>
        <v/>
      </c>
      <c r="E318" s="201" t="str">
        <f t="shared" si="20"/>
        <v/>
      </c>
      <c r="F318" s="202"/>
    </row>
    <row r="319" spans="1:6" x14ac:dyDescent="0.4">
      <c r="A319" s="198" t="str">
        <f t="shared" si="16"/>
        <v/>
      </c>
      <c r="B319" s="199" t="str">
        <f t="shared" si="17"/>
        <v/>
      </c>
      <c r="C319" s="200" t="str">
        <f t="shared" si="18"/>
        <v/>
      </c>
      <c r="D319" s="201" t="str">
        <f t="shared" si="19"/>
        <v/>
      </c>
      <c r="E319" s="201" t="str">
        <f t="shared" si="20"/>
        <v/>
      </c>
      <c r="F319" s="202"/>
    </row>
    <row r="320" spans="1:6" x14ac:dyDescent="0.4">
      <c r="A320" s="198" t="str">
        <f t="shared" si="16"/>
        <v/>
      </c>
      <c r="B320" s="199" t="str">
        <f t="shared" si="17"/>
        <v/>
      </c>
      <c r="C320" s="200" t="str">
        <f t="shared" si="18"/>
        <v/>
      </c>
      <c r="D320" s="201" t="str">
        <f t="shared" si="19"/>
        <v/>
      </c>
      <c r="E320" s="201" t="str">
        <f t="shared" si="20"/>
        <v/>
      </c>
      <c r="F320" s="202"/>
    </row>
    <row r="321" spans="1:6" x14ac:dyDescent="0.4">
      <c r="A321" s="198" t="str">
        <f t="shared" si="16"/>
        <v/>
      </c>
      <c r="B321" s="199" t="str">
        <f t="shared" si="17"/>
        <v/>
      </c>
      <c r="C321" s="200" t="str">
        <f t="shared" si="18"/>
        <v/>
      </c>
      <c r="D321" s="201" t="str">
        <f t="shared" si="19"/>
        <v/>
      </c>
      <c r="E321" s="201" t="str">
        <f t="shared" si="20"/>
        <v/>
      </c>
      <c r="F321" s="202"/>
    </row>
    <row r="322" spans="1:6" x14ac:dyDescent="0.4">
      <c r="A322" s="198" t="str">
        <f t="shared" si="16"/>
        <v/>
      </c>
      <c r="B322" s="199" t="str">
        <f t="shared" si="17"/>
        <v/>
      </c>
      <c r="C322" s="200" t="str">
        <f t="shared" si="18"/>
        <v/>
      </c>
      <c r="D322" s="201" t="str">
        <f t="shared" si="19"/>
        <v/>
      </c>
      <c r="E322" s="201" t="str">
        <f t="shared" si="20"/>
        <v/>
      </c>
      <c r="F322" s="202"/>
    </row>
    <row r="323" spans="1:6" x14ac:dyDescent="0.4">
      <c r="A323" s="198" t="str">
        <f t="shared" si="16"/>
        <v/>
      </c>
      <c r="B323" s="199" t="str">
        <f t="shared" si="17"/>
        <v/>
      </c>
      <c r="C323" s="200" t="str">
        <f t="shared" si="18"/>
        <v/>
      </c>
      <c r="D323" s="201" t="str">
        <f t="shared" si="19"/>
        <v/>
      </c>
      <c r="E323" s="201" t="str">
        <f t="shared" si="20"/>
        <v/>
      </c>
      <c r="F323" s="202"/>
    </row>
    <row r="324" spans="1:6" x14ac:dyDescent="0.4">
      <c r="A324" s="198" t="str">
        <f t="shared" si="16"/>
        <v/>
      </c>
      <c r="B324" s="199" t="str">
        <f t="shared" si="17"/>
        <v/>
      </c>
      <c r="C324" s="200" t="str">
        <f t="shared" si="18"/>
        <v/>
      </c>
      <c r="D324" s="201" t="str">
        <f t="shared" si="19"/>
        <v/>
      </c>
      <c r="E324" s="201" t="str">
        <f t="shared" si="20"/>
        <v/>
      </c>
      <c r="F324" s="202"/>
    </row>
    <row r="325" spans="1:6" x14ac:dyDescent="0.4">
      <c r="A325" s="198" t="str">
        <f t="shared" si="16"/>
        <v/>
      </c>
      <c r="B325" s="199" t="str">
        <f t="shared" si="17"/>
        <v/>
      </c>
      <c r="C325" s="200" t="str">
        <f t="shared" si="18"/>
        <v/>
      </c>
      <c r="D325" s="201" t="str">
        <f t="shared" si="19"/>
        <v/>
      </c>
      <c r="E325" s="201" t="str">
        <f t="shared" si="20"/>
        <v/>
      </c>
      <c r="F325" s="202"/>
    </row>
    <row r="326" spans="1:6" x14ac:dyDescent="0.4">
      <c r="A326" s="198" t="str">
        <f t="shared" si="16"/>
        <v/>
      </c>
      <c r="B326" s="199" t="str">
        <f t="shared" si="17"/>
        <v/>
      </c>
      <c r="C326" s="200" t="str">
        <f t="shared" si="18"/>
        <v/>
      </c>
      <c r="D326" s="201" t="str">
        <f t="shared" si="19"/>
        <v/>
      </c>
      <c r="E326" s="201" t="str">
        <f t="shared" si="20"/>
        <v/>
      </c>
      <c r="F326" s="202"/>
    </row>
    <row r="327" spans="1:6" x14ac:dyDescent="0.4">
      <c r="A327" s="198" t="str">
        <f t="shared" si="16"/>
        <v/>
      </c>
      <c r="B327" s="199" t="str">
        <f t="shared" si="17"/>
        <v/>
      </c>
      <c r="C327" s="200" t="str">
        <f t="shared" si="18"/>
        <v/>
      </c>
      <c r="D327" s="201" t="str">
        <f t="shared" si="19"/>
        <v/>
      </c>
      <c r="E327" s="201" t="str">
        <f t="shared" si="20"/>
        <v/>
      </c>
      <c r="F327" s="202"/>
    </row>
    <row r="328" spans="1:6" x14ac:dyDescent="0.4">
      <c r="A328" s="198" t="str">
        <f t="shared" si="16"/>
        <v/>
      </c>
      <c r="B328" s="199" t="str">
        <f t="shared" si="17"/>
        <v/>
      </c>
      <c r="C328" s="200" t="str">
        <f t="shared" si="18"/>
        <v/>
      </c>
      <c r="D328" s="201" t="str">
        <f t="shared" si="19"/>
        <v/>
      </c>
      <c r="E328" s="201" t="str">
        <f t="shared" si="20"/>
        <v/>
      </c>
      <c r="F328" s="202"/>
    </row>
    <row r="329" spans="1:6" x14ac:dyDescent="0.4">
      <c r="A329" s="198" t="str">
        <f t="shared" si="16"/>
        <v/>
      </c>
      <c r="B329" s="199" t="str">
        <f t="shared" si="17"/>
        <v/>
      </c>
      <c r="C329" s="200" t="str">
        <f t="shared" si="18"/>
        <v/>
      </c>
      <c r="D329" s="201" t="str">
        <f t="shared" si="19"/>
        <v/>
      </c>
      <c r="E329" s="201" t="str">
        <f t="shared" si="20"/>
        <v/>
      </c>
      <c r="F329" s="202"/>
    </row>
    <row r="330" spans="1:6" x14ac:dyDescent="0.4">
      <c r="A330" s="198" t="str">
        <f t="shared" si="16"/>
        <v/>
      </c>
      <c r="B330" s="199" t="str">
        <f t="shared" si="17"/>
        <v/>
      </c>
      <c r="C330" s="200" t="str">
        <f t="shared" si="18"/>
        <v/>
      </c>
      <c r="D330" s="201" t="str">
        <f t="shared" si="19"/>
        <v/>
      </c>
      <c r="E330" s="201" t="str">
        <f t="shared" si="20"/>
        <v/>
      </c>
      <c r="F330" s="202"/>
    </row>
    <row r="331" spans="1:6" x14ac:dyDescent="0.4">
      <c r="A331" s="198" t="str">
        <f t="shared" si="16"/>
        <v/>
      </c>
      <c r="B331" s="199" t="str">
        <f t="shared" si="17"/>
        <v/>
      </c>
      <c r="C331" s="200" t="str">
        <f t="shared" si="18"/>
        <v/>
      </c>
      <c r="D331" s="201" t="str">
        <f t="shared" si="19"/>
        <v/>
      </c>
      <c r="E331" s="201" t="str">
        <f t="shared" si="20"/>
        <v/>
      </c>
      <c r="F331" s="202"/>
    </row>
    <row r="332" spans="1:6" x14ac:dyDescent="0.4">
      <c r="A332" s="198" t="str">
        <f t="shared" si="16"/>
        <v/>
      </c>
      <c r="B332" s="199" t="str">
        <f t="shared" si="17"/>
        <v/>
      </c>
      <c r="C332" s="200" t="str">
        <f t="shared" si="18"/>
        <v/>
      </c>
      <c r="D332" s="201" t="str">
        <f t="shared" si="19"/>
        <v/>
      </c>
      <c r="E332" s="201" t="str">
        <f t="shared" si="20"/>
        <v/>
      </c>
      <c r="F332" s="202"/>
    </row>
    <row r="333" spans="1:6" x14ac:dyDescent="0.4">
      <c r="A333" s="198" t="str">
        <f t="shared" si="16"/>
        <v/>
      </c>
      <c r="B333" s="199" t="str">
        <f t="shared" si="17"/>
        <v/>
      </c>
      <c r="C333" s="200" t="str">
        <f t="shared" si="18"/>
        <v/>
      </c>
      <c r="D333" s="201" t="str">
        <f t="shared" si="19"/>
        <v/>
      </c>
      <c r="E333" s="201" t="str">
        <f t="shared" si="20"/>
        <v/>
      </c>
      <c r="F333" s="202"/>
    </row>
    <row r="334" spans="1:6" x14ac:dyDescent="0.4">
      <c r="A334" s="198" t="str">
        <f t="shared" si="16"/>
        <v/>
      </c>
      <c r="B334" s="199" t="str">
        <f t="shared" si="17"/>
        <v/>
      </c>
      <c r="C334" s="200" t="str">
        <f t="shared" si="18"/>
        <v/>
      </c>
      <c r="D334" s="201" t="str">
        <f t="shared" si="19"/>
        <v/>
      </c>
      <c r="E334" s="201" t="str">
        <f t="shared" si="20"/>
        <v/>
      </c>
      <c r="F334" s="202"/>
    </row>
    <row r="335" spans="1:6" x14ac:dyDescent="0.4">
      <c r="A335" s="198" t="str">
        <f t="shared" si="16"/>
        <v/>
      </c>
      <c r="B335" s="199" t="str">
        <f t="shared" si="17"/>
        <v/>
      </c>
      <c r="C335" s="200" t="str">
        <f t="shared" si="18"/>
        <v/>
      </c>
      <c r="D335" s="201" t="str">
        <f t="shared" si="19"/>
        <v/>
      </c>
      <c r="E335" s="201" t="str">
        <f t="shared" si="20"/>
        <v/>
      </c>
      <c r="F335" s="202"/>
    </row>
    <row r="336" spans="1:6" x14ac:dyDescent="0.4">
      <c r="A336" s="198" t="str">
        <f t="shared" si="16"/>
        <v/>
      </c>
      <c r="B336" s="199" t="str">
        <f t="shared" si="17"/>
        <v/>
      </c>
      <c r="C336" s="200" t="str">
        <f t="shared" si="18"/>
        <v/>
      </c>
      <c r="D336" s="201" t="str">
        <f t="shared" si="19"/>
        <v/>
      </c>
      <c r="E336" s="201" t="str">
        <f t="shared" si="20"/>
        <v/>
      </c>
      <c r="F336" s="202"/>
    </row>
    <row r="337" spans="1:6" x14ac:dyDescent="0.4">
      <c r="A337" s="198" t="str">
        <f t="shared" si="16"/>
        <v/>
      </c>
      <c r="B337" s="199" t="str">
        <f t="shared" si="17"/>
        <v/>
      </c>
      <c r="C337" s="200" t="str">
        <f t="shared" si="18"/>
        <v/>
      </c>
      <c r="D337" s="201" t="str">
        <f t="shared" si="19"/>
        <v/>
      </c>
      <c r="E337" s="201" t="str">
        <f t="shared" si="20"/>
        <v/>
      </c>
      <c r="F337" s="202"/>
    </row>
    <row r="338" spans="1:6" x14ac:dyDescent="0.4">
      <c r="A338" s="198" t="str">
        <f t="shared" si="16"/>
        <v/>
      </c>
      <c r="B338" s="199" t="str">
        <f t="shared" si="17"/>
        <v/>
      </c>
      <c r="C338" s="200" t="str">
        <f t="shared" si="18"/>
        <v/>
      </c>
      <c r="D338" s="201" t="str">
        <f t="shared" si="19"/>
        <v/>
      </c>
      <c r="E338" s="201" t="str">
        <f t="shared" si="20"/>
        <v/>
      </c>
      <c r="F338" s="202"/>
    </row>
    <row r="339" spans="1:6" x14ac:dyDescent="0.4">
      <c r="A339" s="198" t="str">
        <f t="shared" si="16"/>
        <v/>
      </c>
      <c r="B339" s="199" t="str">
        <f t="shared" si="17"/>
        <v/>
      </c>
      <c r="C339" s="200" t="str">
        <f t="shared" si="18"/>
        <v/>
      </c>
      <c r="D339" s="201" t="str">
        <f t="shared" si="19"/>
        <v/>
      </c>
      <c r="E339" s="201" t="str">
        <f t="shared" si="20"/>
        <v/>
      </c>
      <c r="F339" s="202"/>
    </row>
    <row r="340" spans="1:6" x14ac:dyDescent="0.4">
      <c r="A340" s="198" t="str">
        <f t="shared" si="16"/>
        <v/>
      </c>
      <c r="B340" s="199" t="str">
        <f t="shared" si="17"/>
        <v/>
      </c>
      <c r="C340" s="200" t="str">
        <f t="shared" si="18"/>
        <v/>
      </c>
      <c r="D340" s="201" t="str">
        <f t="shared" si="19"/>
        <v/>
      </c>
      <c r="E340" s="201" t="str">
        <f t="shared" si="20"/>
        <v/>
      </c>
      <c r="F340" s="202"/>
    </row>
    <row r="341" spans="1:6" x14ac:dyDescent="0.4">
      <c r="A341" s="198" t="str">
        <f t="shared" si="16"/>
        <v/>
      </c>
      <c r="B341" s="199" t="str">
        <f t="shared" si="17"/>
        <v/>
      </c>
      <c r="C341" s="200" t="str">
        <f t="shared" si="18"/>
        <v/>
      </c>
      <c r="D341" s="201" t="str">
        <f t="shared" si="19"/>
        <v/>
      </c>
      <c r="E341" s="201" t="str">
        <f t="shared" si="20"/>
        <v/>
      </c>
      <c r="F341" s="202"/>
    </row>
    <row r="342" spans="1:6" x14ac:dyDescent="0.4">
      <c r="A342" s="198" t="str">
        <f t="shared" si="16"/>
        <v/>
      </c>
      <c r="B342" s="199" t="str">
        <f t="shared" si="17"/>
        <v/>
      </c>
      <c r="C342" s="200" t="str">
        <f t="shared" si="18"/>
        <v/>
      </c>
      <c r="D342" s="201" t="str">
        <f t="shared" si="19"/>
        <v/>
      </c>
      <c r="E342" s="201" t="str">
        <f t="shared" si="20"/>
        <v/>
      </c>
      <c r="F342" s="202"/>
    </row>
    <row r="343" spans="1:6" x14ac:dyDescent="0.4">
      <c r="A343" s="198" t="str">
        <f t="shared" si="16"/>
        <v/>
      </c>
      <c r="B343" s="199" t="str">
        <f t="shared" si="17"/>
        <v/>
      </c>
      <c r="C343" s="200" t="str">
        <f t="shared" si="18"/>
        <v/>
      </c>
      <c r="D343" s="201" t="str">
        <f t="shared" si="19"/>
        <v/>
      </c>
      <c r="E343" s="201" t="str">
        <f t="shared" si="20"/>
        <v/>
      </c>
    </row>
    <row r="344" spans="1:6" x14ac:dyDescent="0.4">
      <c r="A344" s="198" t="str">
        <f t="shared" si="16"/>
        <v/>
      </c>
      <c r="B344" s="199" t="str">
        <f t="shared" si="17"/>
        <v/>
      </c>
      <c r="C344" s="200" t="str">
        <f t="shared" si="18"/>
        <v/>
      </c>
      <c r="D344" s="201" t="str">
        <f t="shared" si="19"/>
        <v/>
      </c>
      <c r="E344" s="201" t="str">
        <f t="shared" si="20"/>
        <v/>
      </c>
    </row>
    <row r="345" spans="1:6" x14ac:dyDescent="0.4">
      <c r="A345" s="198" t="str">
        <f t="shared" si="16"/>
        <v/>
      </c>
      <c r="B345" s="199" t="str">
        <f t="shared" si="17"/>
        <v/>
      </c>
      <c r="C345" s="200" t="str">
        <f t="shared" si="18"/>
        <v/>
      </c>
      <c r="D345" s="201" t="str">
        <f t="shared" si="19"/>
        <v/>
      </c>
      <c r="E345" s="201" t="str">
        <f t="shared" si="20"/>
        <v/>
      </c>
    </row>
    <row r="346" spans="1:6" x14ac:dyDescent="0.4">
      <c r="A346" s="198" t="str">
        <f t="shared" si="16"/>
        <v/>
      </c>
      <c r="B346" s="199" t="str">
        <f t="shared" si="17"/>
        <v/>
      </c>
      <c r="C346" s="200" t="str">
        <f t="shared" si="18"/>
        <v/>
      </c>
      <c r="D346" s="201" t="str">
        <f t="shared" si="19"/>
        <v/>
      </c>
      <c r="E346" s="201" t="str">
        <f t="shared" si="20"/>
        <v/>
      </c>
    </row>
    <row r="347" spans="1:6" x14ac:dyDescent="0.4">
      <c r="A347" s="198" t="str">
        <f t="shared" si="16"/>
        <v/>
      </c>
      <c r="B347" s="199" t="str">
        <f t="shared" si="17"/>
        <v/>
      </c>
      <c r="C347" s="200" t="str">
        <f t="shared" si="18"/>
        <v/>
      </c>
      <c r="D347" s="201" t="str">
        <f t="shared" si="19"/>
        <v/>
      </c>
      <c r="E347" s="201" t="str">
        <f t="shared" si="20"/>
        <v/>
      </c>
    </row>
    <row r="348" spans="1:6" x14ac:dyDescent="0.4">
      <c r="A348" s="198" t="str">
        <f t="shared" si="16"/>
        <v/>
      </c>
      <c r="B348" s="199" t="str">
        <f t="shared" si="17"/>
        <v/>
      </c>
      <c r="C348" s="200" t="str">
        <f t="shared" si="18"/>
        <v/>
      </c>
      <c r="D348" s="201" t="str">
        <f t="shared" si="19"/>
        <v/>
      </c>
      <c r="E348" s="201" t="str">
        <f t="shared" si="20"/>
        <v/>
      </c>
    </row>
    <row r="349" spans="1:6" x14ac:dyDescent="0.4">
      <c r="A349" s="198" t="str">
        <f t="shared" si="16"/>
        <v/>
      </c>
      <c r="B349" s="199" t="str">
        <f t="shared" si="17"/>
        <v/>
      </c>
      <c r="C349" s="200" t="str">
        <f t="shared" si="18"/>
        <v/>
      </c>
      <c r="D349" s="201" t="str">
        <f t="shared" si="19"/>
        <v/>
      </c>
      <c r="E349" s="201" t="str">
        <f t="shared" si="20"/>
        <v/>
      </c>
    </row>
    <row r="350" spans="1:6" x14ac:dyDescent="0.4">
      <c r="A350" s="198" t="str">
        <f t="shared" si="16"/>
        <v/>
      </c>
      <c r="B350" s="199" t="str">
        <f t="shared" si="17"/>
        <v/>
      </c>
      <c r="C350" s="200" t="str">
        <f t="shared" si="18"/>
        <v/>
      </c>
      <c r="D350" s="201" t="str">
        <f t="shared" si="19"/>
        <v/>
      </c>
      <c r="E350" s="201" t="str">
        <f t="shared" si="20"/>
        <v/>
      </c>
    </row>
    <row r="351" spans="1:6" x14ac:dyDescent="0.4">
      <c r="A351" s="198" t="str">
        <f t="shared" si="16"/>
        <v/>
      </c>
      <c r="B351" s="199" t="str">
        <f t="shared" si="17"/>
        <v/>
      </c>
      <c r="C351" s="200" t="str">
        <f t="shared" si="18"/>
        <v/>
      </c>
      <c r="D351" s="201" t="str">
        <f t="shared" si="19"/>
        <v/>
      </c>
      <c r="E351" s="201" t="str">
        <f t="shared" si="20"/>
        <v/>
      </c>
    </row>
    <row r="352" spans="1:6" x14ac:dyDescent="0.4">
      <c r="A352" s="198" t="str">
        <f t="shared" si="16"/>
        <v/>
      </c>
      <c r="B352" s="199" t="str">
        <f t="shared" si="17"/>
        <v/>
      </c>
      <c r="C352" s="200" t="str">
        <f t="shared" si="18"/>
        <v/>
      </c>
      <c r="D352" s="201" t="str">
        <f t="shared" si="19"/>
        <v/>
      </c>
      <c r="E352" s="201" t="str">
        <f t="shared" si="20"/>
        <v/>
      </c>
    </row>
    <row r="353" spans="1:5" x14ac:dyDescent="0.4">
      <c r="A353" s="198" t="str">
        <f t="shared" si="16"/>
        <v/>
      </c>
      <c r="B353" s="199" t="str">
        <f t="shared" si="17"/>
        <v/>
      </c>
      <c r="C353" s="200" t="str">
        <f t="shared" si="18"/>
        <v/>
      </c>
      <c r="D353" s="201" t="str">
        <f t="shared" si="19"/>
        <v/>
      </c>
      <c r="E353" s="201" t="str">
        <f t="shared" si="20"/>
        <v/>
      </c>
    </row>
    <row r="354" spans="1:5" x14ac:dyDescent="0.4">
      <c r="A354" s="198" t="str">
        <f t="shared" si="16"/>
        <v/>
      </c>
      <c r="B354" s="199" t="str">
        <f t="shared" si="17"/>
        <v/>
      </c>
      <c r="C354" s="200" t="str">
        <f t="shared" si="18"/>
        <v/>
      </c>
      <c r="D354" s="201" t="str">
        <f t="shared" si="19"/>
        <v/>
      </c>
      <c r="E354" s="201" t="str">
        <f t="shared" si="20"/>
        <v/>
      </c>
    </row>
    <row r="355" spans="1:5" x14ac:dyDescent="0.4">
      <c r="A355" s="198" t="str">
        <f t="shared" si="16"/>
        <v/>
      </c>
      <c r="B355" s="199" t="str">
        <f t="shared" si="17"/>
        <v/>
      </c>
      <c r="C355" s="200" t="str">
        <f t="shared" si="18"/>
        <v/>
      </c>
      <c r="D355" s="201" t="str">
        <f t="shared" si="19"/>
        <v/>
      </c>
      <c r="E355" s="201" t="str">
        <f t="shared" si="20"/>
        <v/>
      </c>
    </row>
    <row r="356" spans="1:5" x14ac:dyDescent="0.4">
      <c r="A356" s="198" t="str">
        <f t="shared" si="16"/>
        <v/>
      </c>
      <c r="B356" s="199" t="str">
        <f t="shared" si="17"/>
        <v/>
      </c>
      <c r="C356" s="200" t="str">
        <f t="shared" si="18"/>
        <v/>
      </c>
      <c r="D356" s="201" t="str">
        <f t="shared" si="19"/>
        <v/>
      </c>
      <c r="E356" s="201" t="str">
        <f t="shared" si="20"/>
        <v/>
      </c>
    </row>
    <row r="357" spans="1:5" x14ac:dyDescent="0.4">
      <c r="A357" s="198" t="str">
        <f t="shared" si="16"/>
        <v/>
      </c>
      <c r="B357" s="199" t="str">
        <f t="shared" si="17"/>
        <v/>
      </c>
      <c r="C357" s="200" t="str">
        <f t="shared" si="18"/>
        <v/>
      </c>
      <c r="D357" s="201" t="str">
        <f t="shared" si="19"/>
        <v/>
      </c>
      <c r="E357" s="201" t="str">
        <f t="shared" si="20"/>
        <v/>
      </c>
    </row>
    <row r="358" spans="1:5" x14ac:dyDescent="0.4">
      <c r="A358" s="198" t="str">
        <f t="shared" si="16"/>
        <v/>
      </c>
      <c r="B358" s="199" t="str">
        <f t="shared" si="17"/>
        <v/>
      </c>
      <c r="C358" s="200" t="str">
        <f t="shared" si="18"/>
        <v/>
      </c>
      <c r="D358" s="201" t="str">
        <f t="shared" si="19"/>
        <v/>
      </c>
      <c r="E358" s="201" t="str">
        <f t="shared" si="20"/>
        <v/>
      </c>
    </row>
    <row r="359" spans="1:5" x14ac:dyDescent="0.4">
      <c r="A359" s="198" t="str">
        <f t="shared" si="16"/>
        <v/>
      </c>
      <c r="B359" s="199" t="str">
        <f t="shared" si="17"/>
        <v/>
      </c>
      <c r="C359" s="200" t="str">
        <f t="shared" si="18"/>
        <v/>
      </c>
      <c r="D359" s="201" t="str">
        <f t="shared" si="19"/>
        <v/>
      </c>
      <c r="E359" s="201" t="str">
        <f t="shared" si="20"/>
        <v/>
      </c>
    </row>
    <row r="360" spans="1:5" x14ac:dyDescent="0.4">
      <c r="A360" s="198" t="str">
        <f t="shared" si="16"/>
        <v/>
      </c>
      <c r="B360" s="199" t="str">
        <f t="shared" si="17"/>
        <v/>
      </c>
      <c r="C360" s="200" t="str">
        <f t="shared" si="18"/>
        <v/>
      </c>
      <c r="D360" s="201" t="str">
        <f t="shared" si="19"/>
        <v/>
      </c>
      <c r="E360" s="201" t="str">
        <f t="shared" si="20"/>
        <v/>
      </c>
    </row>
    <row r="361" spans="1:5" x14ac:dyDescent="0.4">
      <c r="A361" s="198" t="str">
        <f t="shared" si="16"/>
        <v/>
      </c>
      <c r="B361" s="199" t="str">
        <f t="shared" si="17"/>
        <v/>
      </c>
      <c r="C361" s="200" t="str">
        <f t="shared" si="18"/>
        <v/>
      </c>
      <c r="D361" s="201" t="str">
        <f t="shared" si="19"/>
        <v/>
      </c>
      <c r="E361" s="201" t="str">
        <f t="shared" si="20"/>
        <v/>
      </c>
    </row>
    <row r="362" spans="1:5" x14ac:dyDescent="0.4">
      <c r="A362" s="198" t="str">
        <f t="shared" si="16"/>
        <v/>
      </c>
      <c r="B362" s="199" t="str">
        <f t="shared" si="17"/>
        <v/>
      </c>
      <c r="C362" s="200" t="str">
        <f t="shared" si="18"/>
        <v/>
      </c>
      <c r="D362" s="201" t="str">
        <f t="shared" si="19"/>
        <v/>
      </c>
      <c r="E362" s="201" t="str">
        <f t="shared" si="20"/>
        <v/>
      </c>
    </row>
    <row r="363" spans="1:5" x14ac:dyDescent="0.4">
      <c r="A363" s="198" t="str">
        <f t="shared" si="16"/>
        <v/>
      </c>
      <c r="B363" s="199" t="str">
        <f t="shared" si="17"/>
        <v/>
      </c>
      <c r="C363" s="200" t="str">
        <f t="shared" si="18"/>
        <v/>
      </c>
      <c r="D363" s="201" t="str">
        <f t="shared" si="19"/>
        <v/>
      </c>
      <c r="E363" s="201" t="str">
        <f t="shared" si="20"/>
        <v/>
      </c>
    </row>
    <row r="364" spans="1:5" x14ac:dyDescent="0.4">
      <c r="A364" s="198" t="str">
        <f t="shared" si="16"/>
        <v/>
      </c>
      <c r="B364" s="199" t="str">
        <f t="shared" si="17"/>
        <v/>
      </c>
      <c r="C364" s="200" t="str">
        <f t="shared" si="18"/>
        <v/>
      </c>
      <c r="D364" s="201" t="str">
        <f t="shared" si="19"/>
        <v/>
      </c>
      <c r="E364" s="201" t="str">
        <f t="shared" si="20"/>
        <v/>
      </c>
    </row>
    <row r="365" spans="1:5" x14ac:dyDescent="0.4">
      <c r="A365" s="198" t="str">
        <f t="shared" si="16"/>
        <v/>
      </c>
      <c r="B365" s="199" t="str">
        <f t="shared" si="17"/>
        <v/>
      </c>
      <c r="C365" s="200" t="str">
        <f t="shared" si="18"/>
        <v/>
      </c>
      <c r="D365" s="201" t="str">
        <f t="shared" si="19"/>
        <v/>
      </c>
      <c r="E365" s="201" t="str">
        <f t="shared" si="20"/>
        <v/>
      </c>
    </row>
    <row r="366" spans="1:5" x14ac:dyDescent="0.4">
      <c r="A366" s="198" t="str">
        <f t="shared" si="16"/>
        <v/>
      </c>
      <c r="B366" s="199" t="str">
        <f t="shared" si="17"/>
        <v/>
      </c>
      <c r="C366" s="200" t="str">
        <f t="shared" si="18"/>
        <v/>
      </c>
      <c r="D366" s="201" t="str">
        <f t="shared" si="19"/>
        <v/>
      </c>
      <c r="E366" s="201" t="str">
        <f t="shared" si="20"/>
        <v/>
      </c>
    </row>
    <row r="367" spans="1:5" x14ac:dyDescent="0.4">
      <c r="A367" s="198" t="str">
        <f t="shared" si="16"/>
        <v/>
      </c>
      <c r="B367" s="199" t="str">
        <f t="shared" si="17"/>
        <v/>
      </c>
      <c r="C367" s="200" t="str">
        <f t="shared" si="18"/>
        <v/>
      </c>
      <c r="D367" s="201" t="str">
        <f t="shared" si="19"/>
        <v/>
      </c>
      <c r="E367" s="201" t="str">
        <f t="shared" si="20"/>
        <v/>
      </c>
    </row>
    <row r="368" spans="1:5" x14ac:dyDescent="0.4">
      <c r="A368" s="198" t="str">
        <f t="shared" si="16"/>
        <v/>
      </c>
      <c r="B368" s="199" t="str">
        <f t="shared" si="17"/>
        <v/>
      </c>
      <c r="C368" s="200" t="str">
        <f t="shared" si="18"/>
        <v/>
      </c>
      <c r="D368" s="201" t="str">
        <f t="shared" si="19"/>
        <v/>
      </c>
      <c r="E368" s="201" t="str">
        <f t="shared" si="20"/>
        <v/>
      </c>
    </row>
    <row r="369" spans="1:5" x14ac:dyDescent="0.4">
      <c r="A369" s="198" t="str">
        <f t="shared" si="16"/>
        <v/>
      </c>
      <c r="B369" s="199" t="str">
        <f t="shared" si="17"/>
        <v/>
      </c>
      <c r="C369" s="200" t="str">
        <f t="shared" si="18"/>
        <v/>
      </c>
      <c r="D369" s="201" t="str">
        <f t="shared" si="19"/>
        <v/>
      </c>
      <c r="E369" s="201" t="str">
        <f t="shared" si="20"/>
        <v/>
      </c>
    </row>
    <row r="370" spans="1:5" x14ac:dyDescent="0.4">
      <c r="A370" s="198" t="str">
        <f t="shared" si="16"/>
        <v/>
      </c>
      <c r="B370" s="199" t="str">
        <f t="shared" si="17"/>
        <v/>
      </c>
      <c r="C370" s="200" t="str">
        <f t="shared" si="18"/>
        <v/>
      </c>
      <c r="D370" s="201" t="str">
        <f t="shared" si="19"/>
        <v/>
      </c>
      <c r="E370" s="201" t="str">
        <f t="shared" si="20"/>
        <v/>
      </c>
    </row>
    <row r="371" spans="1:5" x14ac:dyDescent="0.4">
      <c r="A371" s="198" t="str">
        <f t="shared" si="16"/>
        <v/>
      </c>
      <c r="B371" s="199" t="str">
        <f t="shared" si="17"/>
        <v/>
      </c>
      <c r="C371" s="200" t="str">
        <f t="shared" si="18"/>
        <v/>
      </c>
      <c r="D371" s="201" t="str">
        <f t="shared" si="19"/>
        <v/>
      </c>
      <c r="E371" s="201" t="str">
        <f t="shared" si="20"/>
        <v/>
      </c>
    </row>
    <row r="372" spans="1:5" x14ac:dyDescent="0.4">
      <c r="A372" s="198" t="str">
        <f t="shared" si="16"/>
        <v/>
      </c>
      <c r="B372" s="199" t="str">
        <f t="shared" si="17"/>
        <v/>
      </c>
      <c r="C372" s="200" t="str">
        <f t="shared" si="18"/>
        <v/>
      </c>
      <c r="D372" s="201" t="str">
        <f t="shared" si="19"/>
        <v/>
      </c>
      <c r="E372" s="201" t="str">
        <f t="shared" si="20"/>
        <v/>
      </c>
    </row>
    <row r="373" spans="1:5" x14ac:dyDescent="0.4">
      <c r="A373" s="198" t="str">
        <f t="shared" ref="A373:A436" si="21">IF(ROW(A130)&gt;MAX(G$3:G$238),"",INDEX(A$3:A$238,MATCH(ROW(A130),G$3:G$238,0)))</f>
        <v/>
      </c>
      <c r="B373" s="199" t="str">
        <f t="shared" ref="B373:B436" si="22">IF(ROW(B130)&gt;MAX(G$3:G$238),"",INDEX(B$3:B$238,MATCH(ROW(B130),G$3:G$238,0)))</f>
        <v/>
      </c>
      <c r="C373" s="200" t="str">
        <f t="shared" ref="C373:C436" si="23">IF(ROW(C130)&gt;MAX(G$3:G$238),"",INDEX(C$3:C$238,MATCH(ROW(C130),G$3:G$238,0)))</f>
        <v/>
      </c>
      <c r="D373" s="201" t="str">
        <f t="shared" ref="D373:D436" si="24">IF(ROW(D130)&gt;MAX(G$3:G$238),"",INDEX(D$3:D$238,MATCH(ROW(D130),G$3:G$238,0)))</f>
        <v/>
      </c>
      <c r="E373" s="201" t="str">
        <f t="shared" ref="E373:E436" si="25">IF(ROW(E130)&gt;MAX(G$3:G$238),"",INDEX(F$3:F$238,MATCH(ROW(E130),G$3:G$238,0)))</f>
        <v/>
      </c>
    </row>
    <row r="374" spans="1:5" x14ac:dyDescent="0.4">
      <c r="A374" s="198" t="str">
        <f t="shared" si="21"/>
        <v/>
      </c>
      <c r="B374" s="199" t="str">
        <f t="shared" si="22"/>
        <v/>
      </c>
      <c r="C374" s="200" t="str">
        <f t="shared" si="23"/>
        <v/>
      </c>
      <c r="D374" s="201" t="str">
        <f t="shared" si="24"/>
        <v/>
      </c>
      <c r="E374" s="201" t="str">
        <f t="shared" si="25"/>
        <v/>
      </c>
    </row>
    <row r="375" spans="1:5" x14ac:dyDescent="0.4">
      <c r="A375" s="198" t="str">
        <f t="shared" si="21"/>
        <v/>
      </c>
      <c r="B375" s="199" t="str">
        <f t="shared" si="22"/>
        <v/>
      </c>
      <c r="C375" s="200" t="str">
        <f t="shared" si="23"/>
        <v/>
      </c>
      <c r="D375" s="201" t="str">
        <f t="shared" si="24"/>
        <v/>
      </c>
      <c r="E375" s="201" t="str">
        <f t="shared" si="25"/>
        <v/>
      </c>
    </row>
    <row r="376" spans="1:5" x14ac:dyDescent="0.4">
      <c r="A376" s="198" t="str">
        <f t="shared" si="21"/>
        <v/>
      </c>
      <c r="B376" s="199" t="str">
        <f t="shared" si="22"/>
        <v/>
      </c>
      <c r="C376" s="200" t="str">
        <f t="shared" si="23"/>
        <v/>
      </c>
      <c r="D376" s="201" t="str">
        <f t="shared" si="24"/>
        <v/>
      </c>
      <c r="E376" s="201" t="str">
        <f t="shared" si="25"/>
        <v/>
      </c>
    </row>
    <row r="377" spans="1:5" x14ac:dyDescent="0.4">
      <c r="A377" s="198" t="str">
        <f t="shared" si="21"/>
        <v/>
      </c>
      <c r="B377" s="199" t="str">
        <f t="shared" si="22"/>
        <v/>
      </c>
      <c r="C377" s="200" t="str">
        <f t="shared" si="23"/>
        <v/>
      </c>
      <c r="D377" s="201" t="str">
        <f t="shared" si="24"/>
        <v/>
      </c>
      <c r="E377" s="201" t="str">
        <f t="shared" si="25"/>
        <v/>
      </c>
    </row>
    <row r="378" spans="1:5" x14ac:dyDescent="0.4">
      <c r="A378" s="198" t="str">
        <f t="shared" si="21"/>
        <v/>
      </c>
      <c r="B378" s="199" t="str">
        <f t="shared" si="22"/>
        <v/>
      </c>
      <c r="C378" s="200" t="str">
        <f t="shared" si="23"/>
        <v/>
      </c>
      <c r="D378" s="201" t="str">
        <f t="shared" si="24"/>
        <v/>
      </c>
      <c r="E378" s="201" t="str">
        <f t="shared" si="25"/>
        <v/>
      </c>
    </row>
    <row r="379" spans="1:5" x14ac:dyDescent="0.4">
      <c r="A379" s="198" t="str">
        <f t="shared" si="21"/>
        <v/>
      </c>
      <c r="B379" s="199" t="str">
        <f t="shared" si="22"/>
        <v/>
      </c>
      <c r="C379" s="200" t="str">
        <f t="shared" si="23"/>
        <v/>
      </c>
      <c r="D379" s="201" t="str">
        <f t="shared" si="24"/>
        <v/>
      </c>
      <c r="E379" s="201" t="str">
        <f t="shared" si="25"/>
        <v/>
      </c>
    </row>
    <row r="380" spans="1:5" x14ac:dyDescent="0.4">
      <c r="A380" s="198" t="str">
        <f t="shared" si="21"/>
        <v/>
      </c>
      <c r="B380" s="199" t="str">
        <f t="shared" si="22"/>
        <v/>
      </c>
      <c r="C380" s="200" t="str">
        <f t="shared" si="23"/>
        <v/>
      </c>
      <c r="D380" s="201" t="str">
        <f t="shared" si="24"/>
        <v/>
      </c>
      <c r="E380" s="201" t="str">
        <f t="shared" si="25"/>
        <v/>
      </c>
    </row>
    <row r="381" spans="1:5" x14ac:dyDescent="0.4">
      <c r="A381" s="198" t="str">
        <f t="shared" si="21"/>
        <v/>
      </c>
      <c r="B381" s="199" t="str">
        <f t="shared" si="22"/>
        <v/>
      </c>
      <c r="C381" s="200" t="str">
        <f t="shared" si="23"/>
        <v/>
      </c>
      <c r="D381" s="201" t="str">
        <f t="shared" si="24"/>
        <v/>
      </c>
      <c r="E381" s="201" t="str">
        <f t="shared" si="25"/>
        <v/>
      </c>
    </row>
    <row r="382" spans="1:5" x14ac:dyDescent="0.4">
      <c r="A382" s="198" t="str">
        <f t="shared" si="21"/>
        <v/>
      </c>
      <c r="B382" s="199" t="str">
        <f t="shared" si="22"/>
        <v/>
      </c>
      <c r="C382" s="200" t="str">
        <f t="shared" si="23"/>
        <v/>
      </c>
      <c r="D382" s="201" t="str">
        <f t="shared" si="24"/>
        <v/>
      </c>
      <c r="E382" s="201" t="str">
        <f t="shared" si="25"/>
        <v/>
      </c>
    </row>
    <row r="383" spans="1:5" x14ac:dyDescent="0.4">
      <c r="A383" s="198" t="str">
        <f t="shared" si="21"/>
        <v/>
      </c>
      <c r="B383" s="199" t="str">
        <f t="shared" si="22"/>
        <v/>
      </c>
      <c r="C383" s="200" t="str">
        <f t="shared" si="23"/>
        <v/>
      </c>
      <c r="D383" s="201" t="str">
        <f t="shared" si="24"/>
        <v/>
      </c>
      <c r="E383" s="201" t="str">
        <f t="shared" si="25"/>
        <v/>
      </c>
    </row>
    <row r="384" spans="1:5" x14ac:dyDescent="0.4">
      <c r="A384" s="198" t="str">
        <f t="shared" si="21"/>
        <v/>
      </c>
      <c r="B384" s="199" t="str">
        <f t="shared" si="22"/>
        <v/>
      </c>
      <c r="C384" s="200" t="str">
        <f t="shared" si="23"/>
        <v/>
      </c>
      <c r="D384" s="201" t="str">
        <f t="shared" si="24"/>
        <v/>
      </c>
      <c r="E384" s="201" t="str">
        <f t="shared" si="25"/>
        <v/>
      </c>
    </row>
    <row r="385" spans="1:5" x14ac:dyDescent="0.4">
      <c r="A385" s="198" t="str">
        <f t="shared" si="21"/>
        <v/>
      </c>
      <c r="B385" s="199" t="str">
        <f t="shared" si="22"/>
        <v/>
      </c>
      <c r="C385" s="200" t="str">
        <f t="shared" si="23"/>
        <v/>
      </c>
      <c r="D385" s="201" t="str">
        <f t="shared" si="24"/>
        <v/>
      </c>
      <c r="E385" s="201" t="str">
        <f t="shared" si="25"/>
        <v/>
      </c>
    </row>
    <row r="386" spans="1:5" x14ac:dyDescent="0.4">
      <c r="A386" s="198" t="str">
        <f t="shared" si="21"/>
        <v/>
      </c>
      <c r="B386" s="199" t="str">
        <f t="shared" si="22"/>
        <v/>
      </c>
      <c r="C386" s="200" t="str">
        <f t="shared" si="23"/>
        <v/>
      </c>
      <c r="D386" s="201" t="str">
        <f t="shared" si="24"/>
        <v/>
      </c>
      <c r="E386" s="201" t="str">
        <f t="shared" si="25"/>
        <v/>
      </c>
    </row>
    <row r="387" spans="1:5" x14ac:dyDescent="0.4">
      <c r="A387" s="198" t="str">
        <f t="shared" si="21"/>
        <v/>
      </c>
      <c r="B387" s="199" t="str">
        <f t="shared" si="22"/>
        <v/>
      </c>
      <c r="C387" s="200" t="str">
        <f t="shared" si="23"/>
        <v/>
      </c>
      <c r="D387" s="201" t="str">
        <f t="shared" si="24"/>
        <v/>
      </c>
      <c r="E387" s="201" t="str">
        <f t="shared" si="25"/>
        <v/>
      </c>
    </row>
    <row r="388" spans="1:5" x14ac:dyDescent="0.4">
      <c r="A388" s="198" t="str">
        <f t="shared" si="21"/>
        <v/>
      </c>
      <c r="B388" s="199" t="str">
        <f t="shared" si="22"/>
        <v/>
      </c>
      <c r="C388" s="200" t="str">
        <f t="shared" si="23"/>
        <v/>
      </c>
      <c r="D388" s="201" t="str">
        <f t="shared" si="24"/>
        <v/>
      </c>
      <c r="E388" s="201" t="str">
        <f t="shared" si="25"/>
        <v/>
      </c>
    </row>
    <row r="389" spans="1:5" x14ac:dyDescent="0.4">
      <c r="A389" s="198" t="str">
        <f t="shared" si="21"/>
        <v/>
      </c>
      <c r="B389" s="199" t="str">
        <f t="shared" si="22"/>
        <v/>
      </c>
      <c r="C389" s="200" t="str">
        <f t="shared" si="23"/>
        <v/>
      </c>
      <c r="D389" s="201" t="str">
        <f t="shared" si="24"/>
        <v/>
      </c>
      <c r="E389" s="201" t="str">
        <f t="shared" si="25"/>
        <v/>
      </c>
    </row>
    <row r="390" spans="1:5" x14ac:dyDescent="0.4">
      <c r="A390" s="198" t="str">
        <f t="shared" si="21"/>
        <v/>
      </c>
      <c r="B390" s="199" t="str">
        <f t="shared" si="22"/>
        <v/>
      </c>
      <c r="C390" s="200" t="str">
        <f t="shared" si="23"/>
        <v/>
      </c>
      <c r="D390" s="201" t="str">
        <f t="shared" si="24"/>
        <v/>
      </c>
      <c r="E390" s="201" t="str">
        <f t="shared" si="25"/>
        <v/>
      </c>
    </row>
    <row r="391" spans="1:5" x14ac:dyDescent="0.4">
      <c r="A391" s="198" t="str">
        <f t="shared" si="21"/>
        <v/>
      </c>
      <c r="B391" s="199" t="str">
        <f t="shared" si="22"/>
        <v/>
      </c>
      <c r="C391" s="200" t="str">
        <f t="shared" si="23"/>
        <v/>
      </c>
      <c r="D391" s="201" t="str">
        <f t="shared" si="24"/>
        <v/>
      </c>
      <c r="E391" s="201" t="str">
        <f t="shared" si="25"/>
        <v/>
      </c>
    </row>
    <row r="392" spans="1:5" x14ac:dyDescent="0.4">
      <c r="A392" s="198" t="str">
        <f t="shared" si="21"/>
        <v/>
      </c>
      <c r="B392" s="199" t="str">
        <f t="shared" si="22"/>
        <v/>
      </c>
      <c r="C392" s="200" t="str">
        <f t="shared" si="23"/>
        <v/>
      </c>
      <c r="D392" s="201" t="str">
        <f t="shared" si="24"/>
        <v/>
      </c>
      <c r="E392" s="201" t="str">
        <f t="shared" si="25"/>
        <v/>
      </c>
    </row>
    <row r="393" spans="1:5" x14ac:dyDescent="0.4">
      <c r="A393" s="198" t="str">
        <f t="shared" si="21"/>
        <v/>
      </c>
      <c r="B393" s="199" t="str">
        <f t="shared" si="22"/>
        <v/>
      </c>
      <c r="C393" s="200" t="str">
        <f t="shared" si="23"/>
        <v/>
      </c>
      <c r="D393" s="201" t="str">
        <f t="shared" si="24"/>
        <v/>
      </c>
      <c r="E393" s="201" t="str">
        <f t="shared" si="25"/>
        <v/>
      </c>
    </row>
    <row r="394" spans="1:5" x14ac:dyDescent="0.4">
      <c r="A394" s="198" t="str">
        <f t="shared" si="21"/>
        <v/>
      </c>
      <c r="B394" s="199" t="str">
        <f t="shared" si="22"/>
        <v/>
      </c>
      <c r="C394" s="200" t="str">
        <f t="shared" si="23"/>
        <v/>
      </c>
      <c r="D394" s="201" t="str">
        <f t="shared" si="24"/>
        <v/>
      </c>
      <c r="E394" s="201" t="str">
        <f t="shared" si="25"/>
        <v/>
      </c>
    </row>
    <row r="395" spans="1:5" x14ac:dyDescent="0.4">
      <c r="A395" s="198" t="str">
        <f t="shared" si="21"/>
        <v/>
      </c>
      <c r="B395" s="199" t="str">
        <f t="shared" si="22"/>
        <v/>
      </c>
      <c r="C395" s="200" t="str">
        <f t="shared" si="23"/>
        <v/>
      </c>
      <c r="D395" s="201" t="str">
        <f t="shared" si="24"/>
        <v/>
      </c>
      <c r="E395" s="201" t="str">
        <f t="shared" si="25"/>
        <v/>
      </c>
    </row>
    <row r="396" spans="1:5" x14ac:dyDescent="0.4">
      <c r="A396" s="198" t="str">
        <f t="shared" si="21"/>
        <v/>
      </c>
      <c r="B396" s="199" t="str">
        <f t="shared" si="22"/>
        <v/>
      </c>
      <c r="C396" s="200" t="str">
        <f t="shared" si="23"/>
        <v/>
      </c>
      <c r="D396" s="201" t="str">
        <f t="shared" si="24"/>
        <v/>
      </c>
      <c r="E396" s="201" t="str">
        <f t="shared" si="25"/>
        <v/>
      </c>
    </row>
    <row r="397" spans="1:5" x14ac:dyDescent="0.4">
      <c r="A397" s="198" t="str">
        <f t="shared" si="21"/>
        <v/>
      </c>
      <c r="B397" s="199" t="str">
        <f t="shared" si="22"/>
        <v/>
      </c>
      <c r="C397" s="200" t="str">
        <f t="shared" si="23"/>
        <v/>
      </c>
      <c r="D397" s="201" t="str">
        <f t="shared" si="24"/>
        <v/>
      </c>
      <c r="E397" s="201" t="str">
        <f t="shared" si="25"/>
        <v/>
      </c>
    </row>
    <row r="398" spans="1:5" x14ac:dyDescent="0.4">
      <c r="A398" s="198" t="str">
        <f t="shared" si="21"/>
        <v/>
      </c>
      <c r="B398" s="199" t="str">
        <f t="shared" si="22"/>
        <v/>
      </c>
      <c r="C398" s="200" t="str">
        <f t="shared" si="23"/>
        <v/>
      </c>
      <c r="D398" s="201" t="str">
        <f t="shared" si="24"/>
        <v/>
      </c>
      <c r="E398" s="201" t="str">
        <f t="shared" si="25"/>
        <v/>
      </c>
    </row>
    <row r="399" spans="1:5" x14ac:dyDescent="0.4">
      <c r="A399" s="198" t="str">
        <f t="shared" si="21"/>
        <v/>
      </c>
      <c r="B399" s="199" t="str">
        <f t="shared" si="22"/>
        <v/>
      </c>
      <c r="C399" s="200" t="str">
        <f t="shared" si="23"/>
        <v/>
      </c>
      <c r="D399" s="201" t="str">
        <f t="shared" si="24"/>
        <v/>
      </c>
      <c r="E399" s="201" t="str">
        <f t="shared" si="25"/>
        <v/>
      </c>
    </row>
    <row r="400" spans="1:5" x14ac:dyDescent="0.4">
      <c r="A400" s="198" t="str">
        <f t="shared" si="21"/>
        <v/>
      </c>
      <c r="B400" s="199" t="str">
        <f t="shared" si="22"/>
        <v/>
      </c>
      <c r="C400" s="200" t="str">
        <f t="shared" si="23"/>
        <v/>
      </c>
      <c r="D400" s="201" t="str">
        <f t="shared" si="24"/>
        <v/>
      </c>
      <c r="E400" s="201" t="str">
        <f t="shared" si="25"/>
        <v/>
      </c>
    </row>
    <row r="401" spans="1:5" x14ac:dyDescent="0.4">
      <c r="A401" s="198" t="str">
        <f t="shared" si="21"/>
        <v/>
      </c>
      <c r="B401" s="199" t="str">
        <f t="shared" si="22"/>
        <v/>
      </c>
      <c r="C401" s="200" t="str">
        <f t="shared" si="23"/>
        <v/>
      </c>
      <c r="D401" s="201" t="str">
        <f t="shared" si="24"/>
        <v/>
      </c>
      <c r="E401" s="201" t="str">
        <f t="shared" si="25"/>
        <v/>
      </c>
    </row>
    <row r="402" spans="1:5" x14ac:dyDescent="0.4">
      <c r="A402" s="198" t="str">
        <f t="shared" si="21"/>
        <v/>
      </c>
      <c r="B402" s="199" t="str">
        <f t="shared" si="22"/>
        <v/>
      </c>
      <c r="C402" s="200" t="str">
        <f t="shared" si="23"/>
        <v/>
      </c>
      <c r="D402" s="201" t="str">
        <f t="shared" si="24"/>
        <v/>
      </c>
      <c r="E402" s="201" t="str">
        <f t="shared" si="25"/>
        <v/>
      </c>
    </row>
    <row r="403" spans="1:5" x14ac:dyDescent="0.4">
      <c r="A403" s="198" t="str">
        <f t="shared" si="21"/>
        <v/>
      </c>
      <c r="B403" s="199" t="str">
        <f t="shared" si="22"/>
        <v/>
      </c>
      <c r="C403" s="200" t="str">
        <f t="shared" si="23"/>
        <v/>
      </c>
      <c r="D403" s="201" t="str">
        <f t="shared" si="24"/>
        <v/>
      </c>
      <c r="E403" s="201" t="str">
        <f t="shared" si="25"/>
        <v/>
      </c>
    </row>
    <row r="404" spans="1:5" x14ac:dyDescent="0.4">
      <c r="A404" s="198" t="str">
        <f t="shared" si="21"/>
        <v/>
      </c>
      <c r="B404" s="199" t="str">
        <f t="shared" si="22"/>
        <v/>
      </c>
      <c r="C404" s="200" t="str">
        <f t="shared" si="23"/>
        <v/>
      </c>
      <c r="D404" s="201" t="str">
        <f t="shared" si="24"/>
        <v/>
      </c>
      <c r="E404" s="201" t="str">
        <f t="shared" si="25"/>
        <v/>
      </c>
    </row>
    <row r="405" spans="1:5" x14ac:dyDescent="0.4">
      <c r="A405" s="198" t="str">
        <f t="shared" si="21"/>
        <v/>
      </c>
      <c r="B405" s="199" t="str">
        <f t="shared" si="22"/>
        <v/>
      </c>
      <c r="C405" s="200" t="str">
        <f t="shared" si="23"/>
        <v/>
      </c>
      <c r="D405" s="201" t="str">
        <f t="shared" si="24"/>
        <v/>
      </c>
      <c r="E405" s="201" t="str">
        <f t="shared" si="25"/>
        <v/>
      </c>
    </row>
    <row r="406" spans="1:5" x14ac:dyDescent="0.4">
      <c r="A406" s="198" t="str">
        <f t="shared" si="21"/>
        <v/>
      </c>
      <c r="B406" s="199" t="str">
        <f t="shared" si="22"/>
        <v/>
      </c>
      <c r="C406" s="200" t="str">
        <f t="shared" si="23"/>
        <v/>
      </c>
      <c r="D406" s="201" t="str">
        <f t="shared" si="24"/>
        <v/>
      </c>
      <c r="E406" s="201" t="str">
        <f t="shared" si="25"/>
        <v/>
      </c>
    </row>
    <row r="407" spans="1:5" x14ac:dyDescent="0.4">
      <c r="A407" s="198" t="str">
        <f t="shared" si="21"/>
        <v/>
      </c>
      <c r="B407" s="199" t="str">
        <f t="shared" si="22"/>
        <v/>
      </c>
      <c r="C407" s="200" t="str">
        <f t="shared" si="23"/>
        <v/>
      </c>
      <c r="D407" s="201" t="str">
        <f t="shared" si="24"/>
        <v/>
      </c>
      <c r="E407" s="201" t="str">
        <f t="shared" si="25"/>
        <v/>
      </c>
    </row>
    <row r="408" spans="1:5" x14ac:dyDescent="0.4">
      <c r="A408" s="198" t="str">
        <f t="shared" si="21"/>
        <v/>
      </c>
      <c r="B408" s="199" t="str">
        <f t="shared" si="22"/>
        <v/>
      </c>
      <c r="C408" s="200" t="str">
        <f t="shared" si="23"/>
        <v/>
      </c>
      <c r="D408" s="201" t="str">
        <f t="shared" si="24"/>
        <v/>
      </c>
      <c r="E408" s="201" t="str">
        <f t="shared" si="25"/>
        <v/>
      </c>
    </row>
    <row r="409" spans="1:5" x14ac:dyDescent="0.4">
      <c r="A409" s="198" t="str">
        <f t="shared" si="21"/>
        <v/>
      </c>
      <c r="B409" s="199" t="str">
        <f t="shared" si="22"/>
        <v/>
      </c>
      <c r="C409" s="200" t="str">
        <f t="shared" si="23"/>
        <v/>
      </c>
      <c r="D409" s="201" t="str">
        <f t="shared" si="24"/>
        <v/>
      </c>
      <c r="E409" s="201" t="str">
        <f t="shared" si="25"/>
        <v/>
      </c>
    </row>
    <row r="410" spans="1:5" x14ac:dyDescent="0.4">
      <c r="A410" s="198" t="str">
        <f t="shared" si="21"/>
        <v/>
      </c>
      <c r="B410" s="199" t="str">
        <f t="shared" si="22"/>
        <v/>
      </c>
      <c r="C410" s="200" t="str">
        <f t="shared" si="23"/>
        <v/>
      </c>
      <c r="D410" s="201" t="str">
        <f t="shared" si="24"/>
        <v/>
      </c>
      <c r="E410" s="201" t="str">
        <f t="shared" si="25"/>
        <v/>
      </c>
    </row>
    <row r="411" spans="1:5" x14ac:dyDescent="0.4">
      <c r="A411" s="198" t="str">
        <f t="shared" si="21"/>
        <v/>
      </c>
      <c r="B411" s="199" t="str">
        <f t="shared" si="22"/>
        <v/>
      </c>
      <c r="C411" s="200" t="str">
        <f t="shared" si="23"/>
        <v/>
      </c>
      <c r="D411" s="201" t="str">
        <f t="shared" si="24"/>
        <v/>
      </c>
      <c r="E411" s="201" t="str">
        <f t="shared" si="25"/>
        <v/>
      </c>
    </row>
    <row r="412" spans="1:5" x14ac:dyDescent="0.4">
      <c r="A412" s="198" t="str">
        <f t="shared" si="21"/>
        <v/>
      </c>
      <c r="B412" s="199" t="str">
        <f t="shared" si="22"/>
        <v/>
      </c>
      <c r="C412" s="200" t="str">
        <f t="shared" si="23"/>
        <v/>
      </c>
      <c r="D412" s="201" t="str">
        <f t="shared" si="24"/>
        <v/>
      </c>
      <c r="E412" s="201" t="str">
        <f t="shared" si="25"/>
        <v/>
      </c>
    </row>
    <row r="413" spans="1:5" x14ac:dyDescent="0.4">
      <c r="A413" s="198" t="str">
        <f t="shared" si="21"/>
        <v/>
      </c>
      <c r="B413" s="199" t="str">
        <f t="shared" si="22"/>
        <v/>
      </c>
      <c r="C413" s="200" t="str">
        <f t="shared" si="23"/>
        <v/>
      </c>
      <c r="D413" s="201" t="str">
        <f t="shared" si="24"/>
        <v/>
      </c>
      <c r="E413" s="201" t="str">
        <f t="shared" si="25"/>
        <v/>
      </c>
    </row>
    <row r="414" spans="1:5" x14ac:dyDescent="0.4">
      <c r="A414" s="198" t="str">
        <f t="shared" si="21"/>
        <v/>
      </c>
      <c r="B414" s="199" t="str">
        <f t="shared" si="22"/>
        <v/>
      </c>
      <c r="C414" s="200" t="str">
        <f t="shared" si="23"/>
        <v/>
      </c>
      <c r="D414" s="201" t="str">
        <f t="shared" si="24"/>
        <v/>
      </c>
      <c r="E414" s="201" t="str">
        <f t="shared" si="25"/>
        <v/>
      </c>
    </row>
    <row r="415" spans="1:5" x14ac:dyDescent="0.4">
      <c r="A415" s="198" t="str">
        <f t="shared" si="21"/>
        <v/>
      </c>
      <c r="B415" s="199" t="str">
        <f t="shared" si="22"/>
        <v/>
      </c>
      <c r="C415" s="200" t="str">
        <f t="shared" si="23"/>
        <v/>
      </c>
      <c r="D415" s="201" t="str">
        <f t="shared" si="24"/>
        <v/>
      </c>
      <c r="E415" s="201" t="str">
        <f t="shared" si="25"/>
        <v/>
      </c>
    </row>
    <row r="416" spans="1:5" x14ac:dyDescent="0.4">
      <c r="A416" s="198" t="str">
        <f t="shared" si="21"/>
        <v/>
      </c>
      <c r="B416" s="199" t="str">
        <f t="shared" si="22"/>
        <v/>
      </c>
      <c r="C416" s="200" t="str">
        <f t="shared" si="23"/>
        <v/>
      </c>
      <c r="D416" s="201" t="str">
        <f t="shared" si="24"/>
        <v/>
      </c>
      <c r="E416" s="201" t="str">
        <f t="shared" si="25"/>
        <v/>
      </c>
    </row>
    <row r="417" spans="1:5" x14ac:dyDescent="0.4">
      <c r="A417" s="198" t="str">
        <f t="shared" si="21"/>
        <v/>
      </c>
      <c r="B417" s="199" t="str">
        <f t="shared" si="22"/>
        <v/>
      </c>
      <c r="C417" s="200" t="str">
        <f t="shared" si="23"/>
        <v/>
      </c>
      <c r="D417" s="201" t="str">
        <f t="shared" si="24"/>
        <v/>
      </c>
      <c r="E417" s="201" t="str">
        <f t="shared" si="25"/>
        <v/>
      </c>
    </row>
    <row r="418" spans="1:5" x14ac:dyDescent="0.4">
      <c r="A418" s="198" t="str">
        <f t="shared" si="21"/>
        <v/>
      </c>
      <c r="B418" s="199" t="str">
        <f t="shared" si="22"/>
        <v/>
      </c>
      <c r="C418" s="200" t="str">
        <f t="shared" si="23"/>
        <v/>
      </c>
      <c r="D418" s="201" t="str">
        <f t="shared" si="24"/>
        <v/>
      </c>
      <c r="E418" s="201" t="str">
        <f t="shared" si="25"/>
        <v/>
      </c>
    </row>
    <row r="419" spans="1:5" x14ac:dyDescent="0.4">
      <c r="A419" s="198" t="str">
        <f t="shared" si="21"/>
        <v/>
      </c>
      <c r="B419" s="199" t="str">
        <f t="shared" si="22"/>
        <v/>
      </c>
      <c r="C419" s="200" t="str">
        <f t="shared" si="23"/>
        <v/>
      </c>
      <c r="D419" s="201" t="str">
        <f t="shared" si="24"/>
        <v/>
      </c>
      <c r="E419" s="201" t="str">
        <f t="shared" si="25"/>
        <v/>
      </c>
    </row>
    <row r="420" spans="1:5" x14ac:dyDescent="0.4">
      <c r="A420" s="198" t="str">
        <f t="shared" si="21"/>
        <v/>
      </c>
      <c r="B420" s="199" t="str">
        <f t="shared" si="22"/>
        <v/>
      </c>
      <c r="C420" s="200" t="str">
        <f t="shared" si="23"/>
        <v/>
      </c>
      <c r="D420" s="201" t="str">
        <f t="shared" si="24"/>
        <v/>
      </c>
      <c r="E420" s="201" t="str">
        <f t="shared" si="25"/>
        <v/>
      </c>
    </row>
    <row r="421" spans="1:5" x14ac:dyDescent="0.4">
      <c r="A421" s="198" t="str">
        <f t="shared" si="21"/>
        <v/>
      </c>
      <c r="B421" s="199" t="str">
        <f t="shared" si="22"/>
        <v/>
      </c>
      <c r="C421" s="200" t="str">
        <f t="shared" si="23"/>
        <v/>
      </c>
      <c r="D421" s="201" t="str">
        <f t="shared" si="24"/>
        <v/>
      </c>
      <c r="E421" s="201" t="str">
        <f t="shared" si="25"/>
        <v/>
      </c>
    </row>
    <row r="422" spans="1:5" x14ac:dyDescent="0.4">
      <c r="A422" s="198" t="str">
        <f t="shared" si="21"/>
        <v/>
      </c>
      <c r="B422" s="199" t="str">
        <f t="shared" si="22"/>
        <v/>
      </c>
      <c r="C422" s="200" t="str">
        <f t="shared" si="23"/>
        <v/>
      </c>
      <c r="D422" s="201" t="str">
        <f t="shared" si="24"/>
        <v/>
      </c>
      <c r="E422" s="201" t="str">
        <f t="shared" si="25"/>
        <v/>
      </c>
    </row>
    <row r="423" spans="1:5" x14ac:dyDescent="0.4">
      <c r="A423" s="198" t="str">
        <f t="shared" si="21"/>
        <v/>
      </c>
      <c r="B423" s="199" t="str">
        <f t="shared" si="22"/>
        <v/>
      </c>
      <c r="C423" s="200" t="str">
        <f t="shared" si="23"/>
        <v/>
      </c>
      <c r="D423" s="201" t="str">
        <f t="shared" si="24"/>
        <v/>
      </c>
      <c r="E423" s="201" t="str">
        <f t="shared" si="25"/>
        <v/>
      </c>
    </row>
    <row r="424" spans="1:5" x14ac:dyDescent="0.4">
      <c r="A424" s="198" t="str">
        <f t="shared" si="21"/>
        <v/>
      </c>
      <c r="B424" s="199" t="str">
        <f t="shared" si="22"/>
        <v/>
      </c>
      <c r="C424" s="200" t="str">
        <f t="shared" si="23"/>
        <v/>
      </c>
      <c r="D424" s="201" t="str">
        <f t="shared" si="24"/>
        <v/>
      </c>
      <c r="E424" s="201" t="str">
        <f t="shared" si="25"/>
        <v/>
      </c>
    </row>
    <row r="425" spans="1:5" x14ac:dyDescent="0.4">
      <c r="A425" s="198" t="str">
        <f t="shared" si="21"/>
        <v/>
      </c>
      <c r="B425" s="199" t="str">
        <f t="shared" si="22"/>
        <v/>
      </c>
      <c r="C425" s="200" t="str">
        <f t="shared" si="23"/>
        <v/>
      </c>
      <c r="D425" s="201" t="str">
        <f t="shared" si="24"/>
        <v/>
      </c>
      <c r="E425" s="201" t="str">
        <f t="shared" si="25"/>
        <v/>
      </c>
    </row>
    <row r="426" spans="1:5" x14ac:dyDescent="0.4">
      <c r="A426" s="198" t="str">
        <f t="shared" si="21"/>
        <v/>
      </c>
      <c r="B426" s="199" t="str">
        <f t="shared" si="22"/>
        <v/>
      </c>
      <c r="C426" s="200" t="str">
        <f t="shared" si="23"/>
        <v/>
      </c>
      <c r="D426" s="201" t="str">
        <f t="shared" si="24"/>
        <v/>
      </c>
      <c r="E426" s="201" t="str">
        <f t="shared" si="25"/>
        <v/>
      </c>
    </row>
    <row r="427" spans="1:5" x14ac:dyDescent="0.4">
      <c r="A427" s="198" t="str">
        <f t="shared" si="21"/>
        <v/>
      </c>
      <c r="B427" s="199" t="str">
        <f t="shared" si="22"/>
        <v/>
      </c>
      <c r="C427" s="200" t="str">
        <f t="shared" si="23"/>
        <v/>
      </c>
      <c r="D427" s="201" t="str">
        <f t="shared" si="24"/>
        <v/>
      </c>
      <c r="E427" s="201" t="str">
        <f t="shared" si="25"/>
        <v/>
      </c>
    </row>
    <row r="428" spans="1:5" x14ac:dyDescent="0.4">
      <c r="A428" s="198" t="str">
        <f t="shared" si="21"/>
        <v/>
      </c>
      <c r="B428" s="199" t="str">
        <f t="shared" si="22"/>
        <v/>
      </c>
      <c r="C428" s="200" t="str">
        <f t="shared" si="23"/>
        <v/>
      </c>
      <c r="D428" s="201" t="str">
        <f t="shared" si="24"/>
        <v/>
      </c>
      <c r="E428" s="201" t="str">
        <f t="shared" si="25"/>
        <v/>
      </c>
    </row>
    <row r="429" spans="1:5" x14ac:dyDescent="0.4">
      <c r="A429" s="198" t="str">
        <f t="shared" si="21"/>
        <v/>
      </c>
      <c r="B429" s="199" t="str">
        <f t="shared" si="22"/>
        <v/>
      </c>
      <c r="C429" s="200" t="str">
        <f t="shared" si="23"/>
        <v/>
      </c>
      <c r="D429" s="201" t="str">
        <f t="shared" si="24"/>
        <v/>
      </c>
      <c r="E429" s="201" t="str">
        <f t="shared" si="25"/>
        <v/>
      </c>
    </row>
    <row r="430" spans="1:5" x14ac:dyDescent="0.4">
      <c r="A430" s="198" t="str">
        <f t="shared" si="21"/>
        <v/>
      </c>
      <c r="B430" s="199" t="str">
        <f t="shared" si="22"/>
        <v/>
      </c>
      <c r="C430" s="200" t="str">
        <f t="shared" si="23"/>
        <v/>
      </c>
      <c r="D430" s="201" t="str">
        <f t="shared" si="24"/>
        <v/>
      </c>
      <c r="E430" s="201" t="str">
        <f t="shared" si="25"/>
        <v/>
      </c>
    </row>
    <row r="431" spans="1:5" x14ac:dyDescent="0.4">
      <c r="A431" s="198" t="str">
        <f t="shared" si="21"/>
        <v/>
      </c>
      <c r="B431" s="199" t="str">
        <f t="shared" si="22"/>
        <v/>
      </c>
      <c r="C431" s="200" t="str">
        <f t="shared" si="23"/>
        <v/>
      </c>
      <c r="D431" s="201" t="str">
        <f t="shared" si="24"/>
        <v/>
      </c>
      <c r="E431" s="201" t="str">
        <f t="shared" si="25"/>
        <v/>
      </c>
    </row>
    <row r="432" spans="1:5" x14ac:dyDescent="0.4">
      <c r="A432" s="198" t="str">
        <f t="shared" si="21"/>
        <v/>
      </c>
      <c r="B432" s="199" t="str">
        <f t="shared" si="22"/>
        <v/>
      </c>
      <c r="C432" s="200" t="str">
        <f t="shared" si="23"/>
        <v/>
      </c>
      <c r="D432" s="201" t="str">
        <f t="shared" si="24"/>
        <v/>
      </c>
      <c r="E432" s="201" t="str">
        <f t="shared" si="25"/>
        <v/>
      </c>
    </row>
    <row r="433" spans="1:5" x14ac:dyDescent="0.4">
      <c r="A433" s="198" t="str">
        <f t="shared" si="21"/>
        <v/>
      </c>
      <c r="B433" s="199" t="str">
        <f t="shared" si="22"/>
        <v/>
      </c>
      <c r="C433" s="200" t="str">
        <f t="shared" si="23"/>
        <v/>
      </c>
      <c r="D433" s="201" t="str">
        <f t="shared" si="24"/>
        <v/>
      </c>
      <c r="E433" s="201" t="str">
        <f t="shared" si="25"/>
        <v/>
      </c>
    </row>
    <row r="434" spans="1:5" x14ac:dyDescent="0.4">
      <c r="A434" s="198" t="str">
        <f t="shared" si="21"/>
        <v/>
      </c>
      <c r="B434" s="199" t="str">
        <f t="shared" si="22"/>
        <v/>
      </c>
      <c r="C434" s="200" t="str">
        <f t="shared" si="23"/>
        <v/>
      </c>
      <c r="D434" s="201" t="str">
        <f t="shared" si="24"/>
        <v/>
      </c>
      <c r="E434" s="201" t="str">
        <f t="shared" si="25"/>
        <v/>
      </c>
    </row>
    <row r="435" spans="1:5" x14ac:dyDescent="0.4">
      <c r="A435" s="198" t="str">
        <f t="shared" si="21"/>
        <v/>
      </c>
      <c r="B435" s="199" t="str">
        <f t="shared" si="22"/>
        <v/>
      </c>
      <c r="C435" s="200" t="str">
        <f t="shared" si="23"/>
        <v/>
      </c>
      <c r="D435" s="201" t="str">
        <f t="shared" si="24"/>
        <v/>
      </c>
      <c r="E435" s="201" t="str">
        <f t="shared" si="25"/>
        <v/>
      </c>
    </row>
    <row r="436" spans="1:5" x14ac:dyDescent="0.4">
      <c r="A436" s="198" t="str">
        <f t="shared" si="21"/>
        <v/>
      </c>
      <c r="B436" s="199" t="str">
        <f t="shared" si="22"/>
        <v/>
      </c>
      <c r="C436" s="200" t="str">
        <f t="shared" si="23"/>
        <v/>
      </c>
      <c r="D436" s="201" t="str">
        <f t="shared" si="24"/>
        <v/>
      </c>
      <c r="E436" s="201" t="str">
        <f t="shared" si="25"/>
        <v/>
      </c>
    </row>
    <row r="437" spans="1:5" x14ac:dyDescent="0.4">
      <c r="A437" s="198" t="str">
        <f t="shared" ref="A437:A479" si="26">IF(ROW(A194)&gt;MAX(G$3:G$238),"",INDEX(A$3:A$238,MATCH(ROW(A194),G$3:G$238,0)))</f>
        <v/>
      </c>
      <c r="B437" s="199" t="str">
        <f t="shared" ref="B437:B479" si="27">IF(ROW(B194)&gt;MAX(G$3:G$238),"",INDEX(B$3:B$238,MATCH(ROW(B194),G$3:G$238,0)))</f>
        <v/>
      </c>
      <c r="C437" s="200" t="str">
        <f t="shared" ref="C437:C479" si="28">IF(ROW(C194)&gt;MAX(G$3:G$238),"",INDEX(C$3:C$238,MATCH(ROW(C194),G$3:G$238,0)))</f>
        <v/>
      </c>
      <c r="D437" s="201" t="str">
        <f t="shared" ref="D437:D479" si="29">IF(ROW(D194)&gt;MAX(G$3:G$238),"",INDEX(D$3:D$238,MATCH(ROW(D194),G$3:G$238,0)))</f>
        <v/>
      </c>
      <c r="E437" s="201" t="str">
        <f t="shared" ref="E437:E479" si="30">IF(ROW(E194)&gt;MAX(G$3:G$238),"",INDEX(F$3:F$238,MATCH(ROW(E194),G$3:G$238,0)))</f>
        <v/>
      </c>
    </row>
    <row r="438" spans="1:5" x14ac:dyDescent="0.4">
      <c r="A438" s="198" t="str">
        <f t="shared" si="26"/>
        <v/>
      </c>
      <c r="B438" s="199" t="str">
        <f t="shared" si="27"/>
        <v/>
      </c>
      <c r="C438" s="200" t="str">
        <f t="shared" si="28"/>
        <v/>
      </c>
      <c r="D438" s="201" t="str">
        <f t="shared" si="29"/>
        <v/>
      </c>
      <c r="E438" s="201" t="str">
        <f t="shared" si="30"/>
        <v/>
      </c>
    </row>
    <row r="439" spans="1:5" x14ac:dyDescent="0.4">
      <c r="A439" s="198" t="str">
        <f t="shared" si="26"/>
        <v/>
      </c>
      <c r="B439" s="199" t="str">
        <f t="shared" si="27"/>
        <v/>
      </c>
      <c r="C439" s="200" t="str">
        <f t="shared" si="28"/>
        <v/>
      </c>
      <c r="D439" s="201" t="str">
        <f t="shared" si="29"/>
        <v/>
      </c>
      <c r="E439" s="201" t="str">
        <f t="shared" si="30"/>
        <v/>
      </c>
    </row>
    <row r="440" spans="1:5" x14ac:dyDescent="0.4">
      <c r="A440" s="198" t="str">
        <f t="shared" si="26"/>
        <v/>
      </c>
      <c r="B440" s="199" t="str">
        <f t="shared" si="27"/>
        <v/>
      </c>
      <c r="C440" s="200" t="str">
        <f t="shared" si="28"/>
        <v/>
      </c>
      <c r="D440" s="201" t="str">
        <f t="shared" si="29"/>
        <v/>
      </c>
      <c r="E440" s="201" t="str">
        <f t="shared" si="30"/>
        <v/>
      </c>
    </row>
    <row r="441" spans="1:5" x14ac:dyDescent="0.4">
      <c r="A441" s="198" t="str">
        <f t="shared" si="26"/>
        <v/>
      </c>
      <c r="B441" s="199" t="str">
        <f t="shared" si="27"/>
        <v/>
      </c>
      <c r="C441" s="200" t="str">
        <f t="shared" si="28"/>
        <v/>
      </c>
      <c r="D441" s="201" t="str">
        <f t="shared" si="29"/>
        <v/>
      </c>
      <c r="E441" s="201" t="str">
        <f t="shared" si="30"/>
        <v/>
      </c>
    </row>
    <row r="442" spans="1:5" x14ac:dyDescent="0.4">
      <c r="A442" s="198" t="str">
        <f t="shared" si="26"/>
        <v/>
      </c>
      <c r="B442" s="199" t="str">
        <f t="shared" si="27"/>
        <v/>
      </c>
      <c r="C442" s="200" t="str">
        <f t="shared" si="28"/>
        <v/>
      </c>
      <c r="D442" s="201" t="str">
        <f t="shared" si="29"/>
        <v/>
      </c>
      <c r="E442" s="201" t="str">
        <f t="shared" si="30"/>
        <v/>
      </c>
    </row>
    <row r="443" spans="1:5" x14ac:dyDescent="0.4">
      <c r="A443" s="198" t="str">
        <f t="shared" si="26"/>
        <v/>
      </c>
      <c r="B443" s="199" t="str">
        <f t="shared" si="27"/>
        <v/>
      </c>
      <c r="C443" s="200" t="str">
        <f t="shared" si="28"/>
        <v/>
      </c>
      <c r="D443" s="201" t="str">
        <f t="shared" si="29"/>
        <v/>
      </c>
      <c r="E443" s="201" t="str">
        <f t="shared" si="30"/>
        <v/>
      </c>
    </row>
    <row r="444" spans="1:5" x14ac:dyDescent="0.4">
      <c r="A444" s="198" t="str">
        <f t="shared" si="26"/>
        <v/>
      </c>
      <c r="B444" s="199" t="str">
        <f t="shared" si="27"/>
        <v/>
      </c>
      <c r="C444" s="200" t="str">
        <f t="shared" si="28"/>
        <v/>
      </c>
      <c r="D444" s="201" t="str">
        <f t="shared" si="29"/>
        <v/>
      </c>
      <c r="E444" s="201" t="str">
        <f t="shared" si="30"/>
        <v/>
      </c>
    </row>
    <row r="445" spans="1:5" x14ac:dyDescent="0.4">
      <c r="A445" s="198" t="str">
        <f t="shared" si="26"/>
        <v/>
      </c>
      <c r="B445" s="199" t="str">
        <f t="shared" si="27"/>
        <v/>
      </c>
      <c r="C445" s="200" t="str">
        <f t="shared" si="28"/>
        <v/>
      </c>
      <c r="D445" s="201" t="str">
        <f t="shared" si="29"/>
        <v/>
      </c>
      <c r="E445" s="201" t="str">
        <f t="shared" si="30"/>
        <v/>
      </c>
    </row>
    <row r="446" spans="1:5" x14ac:dyDescent="0.4">
      <c r="A446" s="198" t="str">
        <f t="shared" si="26"/>
        <v/>
      </c>
      <c r="B446" s="199" t="str">
        <f t="shared" si="27"/>
        <v/>
      </c>
      <c r="C446" s="200" t="str">
        <f t="shared" si="28"/>
        <v/>
      </c>
      <c r="D446" s="201" t="str">
        <f t="shared" si="29"/>
        <v/>
      </c>
      <c r="E446" s="201" t="str">
        <f t="shared" si="30"/>
        <v/>
      </c>
    </row>
    <row r="447" spans="1:5" x14ac:dyDescent="0.4">
      <c r="A447" s="198" t="str">
        <f t="shared" si="26"/>
        <v/>
      </c>
      <c r="B447" s="199" t="str">
        <f t="shared" si="27"/>
        <v/>
      </c>
      <c r="C447" s="200" t="str">
        <f t="shared" si="28"/>
        <v/>
      </c>
      <c r="D447" s="201" t="str">
        <f t="shared" si="29"/>
        <v/>
      </c>
      <c r="E447" s="201" t="str">
        <f t="shared" si="30"/>
        <v/>
      </c>
    </row>
    <row r="448" spans="1:5" x14ac:dyDescent="0.4">
      <c r="A448" s="198" t="str">
        <f t="shared" si="26"/>
        <v/>
      </c>
      <c r="B448" s="199" t="str">
        <f t="shared" si="27"/>
        <v/>
      </c>
      <c r="C448" s="200" t="str">
        <f t="shared" si="28"/>
        <v/>
      </c>
      <c r="D448" s="201" t="str">
        <f t="shared" si="29"/>
        <v/>
      </c>
      <c r="E448" s="201" t="str">
        <f t="shared" si="30"/>
        <v/>
      </c>
    </row>
    <row r="449" spans="1:5" x14ac:dyDescent="0.4">
      <c r="A449" s="198" t="str">
        <f t="shared" si="26"/>
        <v/>
      </c>
      <c r="B449" s="199" t="str">
        <f t="shared" si="27"/>
        <v/>
      </c>
      <c r="C449" s="200" t="str">
        <f t="shared" si="28"/>
        <v/>
      </c>
      <c r="D449" s="201" t="str">
        <f t="shared" si="29"/>
        <v/>
      </c>
      <c r="E449" s="201" t="str">
        <f t="shared" si="30"/>
        <v/>
      </c>
    </row>
    <row r="450" spans="1:5" x14ac:dyDescent="0.4">
      <c r="A450" s="198" t="str">
        <f t="shared" si="26"/>
        <v/>
      </c>
      <c r="B450" s="199" t="str">
        <f t="shared" si="27"/>
        <v/>
      </c>
      <c r="C450" s="200" t="str">
        <f t="shared" si="28"/>
        <v/>
      </c>
      <c r="D450" s="201" t="str">
        <f t="shared" si="29"/>
        <v/>
      </c>
      <c r="E450" s="201" t="str">
        <f t="shared" si="30"/>
        <v/>
      </c>
    </row>
    <row r="451" spans="1:5" x14ac:dyDescent="0.4">
      <c r="A451" s="198" t="str">
        <f t="shared" si="26"/>
        <v/>
      </c>
      <c r="B451" s="199" t="str">
        <f t="shared" si="27"/>
        <v/>
      </c>
      <c r="C451" s="200" t="str">
        <f t="shared" si="28"/>
        <v/>
      </c>
      <c r="D451" s="201" t="str">
        <f t="shared" si="29"/>
        <v/>
      </c>
      <c r="E451" s="201" t="str">
        <f t="shared" si="30"/>
        <v/>
      </c>
    </row>
    <row r="452" spans="1:5" x14ac:dyDescent="0.4">
      <c r="A452" s="198" t="str">
        <f t="shared" si="26"/>
        <v/>
      </c>
      <c r="B452" s="199" t="str">
        <f t="shared" si="27"/>
        <v/>
      </c>
      <c r="C452" s="200" t="str">
        <f t="shared" si="28"/>
        <v/>
      </c>
      <c r="D452" s="201" t="str">
        <f t="shared" si="29"/>
        <v/>
      </c>
      <c r="E452" s="201" t="str">
        <f t="shared" si="30"/>
        <v/>
      </c>
    </row>
    <row r="453" spans="1:5" x14ac:dyDescent="0.4">
      <c r="A453" s="198" t="str">
        <f t="shared" si="26"/>
        <v/>
      </c>
      <c r="B453" s="199" t="str">
        <f t="shared" si="27"/>
        <v/>
      </c>
      <c r="C453" s="200" t="str">
        <f t="shared" si="28"/>
        <v/>
      </c>
      <c r="D453" s="201" t="str">
        <f t="shared" si="29"/>
        <v/>
      </c>
      <c r="E453" s="201" t="str">
        <f t="shared" si="30"/>
        <v/>
      </c>
    </row>
    <row r="454" spans="1:5" x14ac:dyDescent="0.4">
      <c r="A454" s="198" t="str">
        <f t="shared" si="26"/>
        <v/>
      </c>
      <c r="B454" s="199" t="str">
        <f t="shared" si="27"/>
        <v/>
      </c>
      <c r="C454" s="200" t="str">
        <f t="shared" si="28"/>
        <v/>
      </c>
      <c r="D454" s="201" t="str">
        <f t="shared" si="29"/>
        <v/>
      </c>
      <c r="E454" s="201" t="str">
        <f t="shared" si="30"/>
        <v/>
      </c>
    </row>
    <row r="455" spans="1:5" x14ac:dyDescent="0.4">
      <c r="A455" s="198" t="str">
        <f t="shared" si="26"/>
        <v/>
      </c>
      <c r="B455" s="199" t="str">
        <f t="shared" si="27"/>
        <v/>
      </c>
      <c r="C455" s="200" t="str">
        <f t="shared" si="28"/>
        <v/>
      </c>
      <c r="D455" s="201" t="str">
        <f t="shared" si="29"/>
        <v/>
      </c>
      <c r="E455" s="201" t="str">
        <f t="shared" si="30"/>
        <v/>
      </c>
    </row>
    <row r="456" spans="1:5" x14ac:dyDescent="0.4">
      <c r="A456" s="198" t="str">
        <f t="shared" si="26"/>
        <v/>
      </c>
      <c r="B456" s="199" t="str">
        <f t="shared" si="27"/>
        <v/>
      </c>
      <c r="C456" s="200" t="str">
        <f t="shared" si="28"/>
        <v/>
      </c>
      <c r="D456" s="201" t="str">
        <f t="shared" si="29"/>
        <v/>
      </c>
      <c r="E456" s="201" t="str">
        <f t="shared" si="30"/>
        <v/>
      </c>
    </row>
    <row r="457" spans="1:5" x14ac:dyDescent="0.4">
      <c r="A457" s="198" t="str">
        <f t="shared" si="26"/>
        <v/>
      </c>
      <c r="B457" s="199" t="str">
        <f t="shared" si="27"/>
        <v/>
      </c>
      <c r="C457" s="200" t="str">
        <f t="shared" si="28"/>
        <v/>
      </c>
      <c r="D457" s="201" t="str">
        <f t="shared" si="29"/>
        <v/>
      </c>
      <c r="E457" s="201" t="str">
        <f t="shared" si="30"/>
        <v/>
      </c>
    </row>
    <row r="458" spans="1:5" x14ac:dyDescent="0.4">
      <c r="A458" s="198" t="str">
        <f t="shared" si="26"/>
        <v/>
      </c>
      <c r="B458" s="199" t="str">
        <f t="shared" si="27"/>
        <v/>
      </c>
      <c r="C458" s="200" t="str">
        <f t="shared" si="28"/>
        <v/>
      </c>
      <c r="D458" s="201" t="str">
        <f t="shared" si="29"/>
        <v/>
      </c>
      <c r="E458" s="201" t="str">
        <f t="shared" si="30"/>
        <v/>
      </c>
    </row>
    <row r="459" spans="1:5" x14ac:dyDescent="0.4">
      <c r="A459" s="198" t="str">
        <f t="shared" si="26"/>
        <v/>
      </c>
      <c r="B459" s="199" t="str">
        <f t="shared" si="27"/>
        <v/>
      </c>
      <c r="C459" s="200" t="str">
        <f t="shared" si="28"/>
        <v/>
      </c>
      <c r="D459" s="201" t="str">
        <f t="shared" si="29"/>
        <v/>
      </c>
      <c r="E459" s="201" t="str">
        <f t="shared" si="30"/>
        <v/>
      </c>
    </row>
    <row r="460" spans="1:5" x14ac:dyDescent="0.4">
      <c r="A460" s="198" t="str">
        <f t="shared" si="26"/>
        <v/>
      </c>
      <c r="B460" s="199" t="str">
        <f t="shared" si="27"/>
        <v/>
      </c>
      <c r="C460" s="200" t="str">
        <f t="shared" si="28"/>
        <v/>
      </c>
      <c r="D460" s="201" t="str">
        <f t="shared" si="29"/>
        <v/>
      </c>
      <c r="E460" s="201" t="str">
        <f t="shared" si="30"/>
        <v/>
      </c>
    </row>
    <row r="461" spans="1:5" x14ac:dyDescent="0.4">
      <c r="A461" s="198" t="str">
        <f t="shared" si="26"/>
        <v/>
      </c>
      <c r="B461" s="199" t="str">
        <f t="shared" si="27"/>
        <v/>
      </c>
      <c r="C461" s="200" t="str">
        <f t="shared" si="28"/>
        <v/>
      </c>
      <c r="D461" s="201" t="str">
        <f t="shared" si="29"/>
        <v/>
      </c>
      <c r="E461" s="201" t="str">
        <f t="shared" si="30"/>
        <v/>
      </c>
    </row>
    <row r="462" spans="1:5" x14ac:dyDescent="0.4">
      <c r="A462" s="198" t="str">
        <f t="shared" si="26"/>
        <v/>
      </c>
      <c r="B462" s="199" t="str">
        <f t="shared" si="27"/>
        <v/>
      </c>
      <c r="C462" s="200" t="str">
        <f t="shared" si="28"/>
        <v/>
      </c>
      <c r="D462" s="201" t="str">
        <f t="shared" si="29"/>
        <v/>
      </c>
      <c r="E462" s="201" t="str">
        <f t="shared" si="30"/>
        <v/>
      </c>
    </row>
    <row r="463" spans="1:5" x14ac:dyDescent="0.4">
      <c r="A463" s="198" t="str">
        <f t="shared" si="26"/>
        <v/>
      </c>
      <c r="B463" s="199" t="str">
        <f t="shared" si="27"/>
        <v/>
      </c>
      <c r="C463" s="200" t="str">
        <f t="shared" si="28"/>
        <v/>
      </c>
      <c r="D463" s="201" t="str">
        <f t="shared" si="29"/>
        <v/>
      </c>
      <c r="E463" s="201" t="str">
        <f t="shared" si="30"/>
        <v/>
      </c>
    </row>
    <row r="464" spans="1:5" x14ac:dyDescent="0.4">
      <c r="A464" s="198" t="str">
        <f t="shared" si="26"/>
        <v/>
      </c>
      <c r="B464" s="199" t="str">
        <f t="shared" si="27"/>
        <v/>
      </c>
      <c r="C464" s="200" t="str">
        <f t="shared" si="28"/>
        <v/>
      </c>
      <c r="D464" s="201" t="str">
        <f t="shared" si="29"/>
        <v/>
      </c>
      <c r="E464" s="201" t="str">
        <f t="shared" si="30"/>
        <v/>
      </c>
    </row>
    <row r="465" spans="1:5" x14ac:dyDescent="0.4">
      <c r="A465" s="198" t="str">
        <f t="shared" si="26"/>
        <v/>
      </c>
      <c r="B465" s="199" t="str">
        <f t="shared" si="27"/>
        <v/>
      </c>
      <c r="C465" s="200" t="str">
        <f t="shared" si="28"/>
        <v/>
      </c>
      <c r="D465" s="201" t="str">
        <f t="shared" si="29"/>
        <v/>
      </c>
      <c r="E465" s="201" t="str">
        <f t="shared" si="30"/>
        <v/>
      </c>
    </row>
    <row r="466" spans="1:5" x14ac:dyDescent="0.4">
      <c r="A466" s="198" t="str">
        <f t="shared" si="26"/>
        <v/>
      </c>
      <c r="B466" s="199" t="str">
        <f t="shared" si="27"/>
        <v/>
      </c>
      <c r="C466" s="200" t="str">
        <f t="shared" si="28"/>
        <v/>
      </c>
      <c r="D466" s="201" t="str">
        <f t="shared" si="29"/>
        <v/>
      </c>
      <c r="E466" s="201" t="str">
        <f t="shared" si="30"/>
        <v/>
      </c>
    </row>
    <row r="467" spans="1:5" x14ac:dyDescent="0.4">
      <c r="A467" s="198" t="str">
        <f t="shared" si="26"/>
        <v/>
      </c>
      <c r="B467" s="199" t="str">
        <f t="shared" si="27"/>
        <v/>
      </c>
      <c r="C467" s="200" t="str">
        <f t="shared" si="28"/>
        <v/>
      </c>
      <c r="D467" s="201" t="str">
        <f t="shared" si="29"/>
        <v/>
      </c>
      <c r="E467" s="201" t="str">
        <f t="shared" si="30"/>
        <v/>
      </c>
    </row>
    <row r="468" spans="1:5" x14ac:dyDescent="0.4">
      <c r="A468" s="198" t="str">
        <f t="shared" si="26"/>
        <v/>
      </c>
      <c r="B468" s="199" t="str">
        <f t="shared" si="27"/>
        <v/>
      </c>
      <c r="C468" s="200" t="str">
        <f t="shared" si="28"/>
        <v/>
      </c>
      <c r="D468" s="201" t="str">
        <f t="shared" si="29"/>
        <v/>
      </c>
      <c r="E468" s="201" t="str">
        <f t="shared" si="30"/>
        <v/>
      </c>
    </row>
    <row r="469" spans="1:5" x14ac:dyDescent="0.4">
      <c r="A469" s="198" t="str">
        <f t="shared" si="26"/>
        <v/>
      </c>
      <c r="B469" s="199" t="str">
        <f t="shared" si="27"/>
        <v/>
      </c>
      <c r="C469" s="200" t="str">
        <f t="shared" si="28"/>
        <v/>
      </c>
      <c r="D469" s="201" t="str">
        <f t="shared" si="29"/>
        <v/>
      </c>
      <c r="E469" s="201" t="str">
        <f t="shared" si="30"/>
        <v/>
      </c>
    </row>
    <row r="470" spans="1:5" x14ac:dyDescent="0.4">
      <c r="A470" s="198" t="str">
        <f t="shared" si="26"/>
        <v/>
      </c>
      <c r="B470" s="199" t="str">
        <f t="shared" si="27"/>
        <v/>
      </c>
      <c r="C470" s="200" t="str">
        <f t="shared" si="28"/>
        <v/>
      </c>
      <c r="D470" s="201" t="str">
        <f t="shared" si="29"/>
        <v/>
      </c>
      <c r="E470" s="201" t="str">
        <f t="shared" si="30"/>
        <v/>
      </c>
    </row>
    <row r="471" spans="1:5" x14ac:dyDescent="0.4">
      <c r="A471" s="198" t="str">
        <f t="shared" si="26"/>
        <v/>
      </c>
      <c r="B471" s="199" t="str">
        <f t="shared" si="27"/>
        <v/>
      </c>
      <c r="C471" s="200" t="str">
        <f t="shared" si="28"/>
        <v/>
      </c>
      <c r="D471" s="201" t="str">
        <f t="shared" si="29"/>
        <v/>
      </c>
      <c r="E471" s="201" t="str">
        <f t="shared" si="30"/>
        <v/>
      </c>
    </row>
    <row r="472" spans="1:5" x14ac:dyDescent="0.4">
      <c r="A472" s="198" t="str">
        <f t="shared" si="26"/>
        <v/>
      </c>
      <c r="B472" s="199" t="str">
        <f t="shared" si="27"/>
        <v/>
      </c>
      <c r="C472" s="200" t="str">
        <f t="shared" si="28"/>
        <v/>
      </c>
      <c r="D472" s="201" t="str">
        <f t="shared" si="29"/>
        <v/>
      </c>
      <c r="E472" s="201" t="str">
        <f t="shared" si="30"/>
        <v/>
      </c>
    </row>
    <row r="473" spans="1:5" x14ac:dyDescent="0.4">
      <c r="A473" s="198" t="str">
        <f t="shared" si="26"/>
        <v/>
      </c>
      <c r="B473" s="199" t="str">
        <f t="shared" si="27"/>
        <v/>
      </c>
      <c r="C473" s="200" t="str">
        <f t="shared" si="28"/>
        <v/>
      </c>
      <c r="D473" s="201" t="str">
        <f t="shared" si="29"/>
        <v/>
      </c>
      <c r="E473" s="201" t="str">
        <f t="shared" si="30"/>
        <v/>
      </c>
    </row>
    <row r="474" spans="1:5" x14ac:dyDescent="0.4">
      <c r="A474" s="198" t="str">
        <f t="shared" si="26"/>
        <v/>
      </c>
      <c r="B474" s="199" t="str">
        <f t="shared" si="27"/>
        <v/>
      </c>
      <c r="C474" s="200" t="str">
        <f t="shared" si="28"/>
        <v/>
      </c>
      <c r="D474" s="201" t="str">
        <f t="shared" si="29"/>
        <v/>
      </c>
      <c r="E474" s="201" t="str">
        <f t="shared" si="30"/>
        <v/>
      </c>
    </row>
    <row r="475" spans="1:5" x14ac:dyDescent="0.4">
      <c r="A475" s="198" t="str">
        <f t="shared" si="26"/>
        <v/>
      </c>
      <c r="B475" s="199" t="str">
        <f t="shared" si="27"/>
        <v/>
      </c>
      <c r="C475" s="200" t="str">
        <f t="shared" si="28"/>
        <v/>
      </c>
      <c r="D475" s="201" t="str">
        <f t="shared" si="29"/>
        <v/>
      </c>
      <c r="E475" s="201" t="str">
        <f t="shared" si="30"/>
        <v/>
      </c>
    </row>
    <row r="476" spans="1:5" x14ac:dyDescent="0.4">
      <c r="A476" s="198" t="str">
        <f t="shared" si="26"/>
        <v/>
      </c>
      <c r="B476" s="199" t="str">
        <f t="shared" si="27"/>
        <v/>
      </c>
      <c r="C476" s="200" t="str">
        <f t="shared" si="28"/>
        <v/>
      </c>
      <c r="D476" s="201" t="str">
        <f t="shared" si="29"/>
        <v/>
      </c>
      <c r="E476" s="201" t="str">
        <f t="shared" si="30"/>
        <v/>
      </c>
    </row>
    <row r="477" spans="1:5" x14ac:dyDescent="0.4">
      <c r="A477" s="198" t="str">
        <f t="shared" si="26"/>
        <v/>
      </c>
      <c r="B477" s="199" t="str">
        <f t="shared" si="27"/>
        <v/>
      </c>
      <c r="C477" s="200" t="str">
        <f t="shared" si="28"/>
        <v/>
      </c>
      <c r="D477" s="201" t="str">
        <f t="shared" si="29"/>
        <v/>
      </c>
      <c r="E477" s="201" t="str">
        <f t="shared" si="30"/>
        <v/>
      </c>
    </row>
    <row r="478" spans="1:5" x14ac:dyDescent="0.4">
      <c r="A478" s="198" t="str">
        <f t="shared" si="26"/>
        <v/>
      </c>
      <c r="B478" s="199" t="str">
        <f t="shared" si="27"/>
        <v/>
      </c>
      <c r="C478" s="200" t="str">
        <f t="shared" si="28"/>
        <v/>
      </c>
      <c r="D478" s="201" t="str">
        <f t="shared" si="29"/>
        <v/>
      </c>
      <c r="E478" s="201" t="str">
        <f t="shared" si="30"/>
        <v/>
      </c>
    </row>
    <row r="479" spans="1:5" x14ac:dyDescent="0.4">
      <c r="A479" s="198" t="str">
        <f t="shared" si="26"/>
        <v/>
      </c>
      <c r="B479" s="199" t="str">
        <f t="shared" si="27"/>
        <v/>
      </c>
      <c r="C479" s="200" t="str">
        <f t="shared" si="28"/>
        <v/>
      </c>
      <c r="D479" s="201" t="str">
        <f t="shared" si="29"/>
        <v/>
      </c>
      <c r="E479" s="201" t="str">
        <f t="shared" si="30"/>
        <v/>
      </c>
    </row>
  </sheetData>
  <sheetProtection algorithmName="SHA-512" hashValue="YJvlPWvsr3Bp37j8+I8RTDQdBneDdfyZknv0Ze6ZZPk32lF4ebq1+uQsuqnasNg6g/TDfqXryMuaEGD8rtkW9w==" saltValue="RukZKSS8woKXOhD8MHuddA==" spinCount="100000" sheet="1" objects="1" scenarios="1" selectLockedCells="1" selectUnlockedCells="1"/>
  <mergeCells count="9">
    <mergeCell ref="G1:G2"/>
    <mergeCell ref="I1:J1"/>
    <mergeCell ref="K1:L1"/>
    <mergeCell ref="A242:B242"/>
    <mergeCell ref="C242:D242"/>
    <mergeCell ref="E242:E243"/>
    <mergeCell ref="A1:B1"/>
    <mergeCell ref="C1:D1"/>
    <mergeCell ref="E1:F1"/>
  </mergeCells>
  <phoneticPr fontId="2"/>
  <pageMargins left="0.7" right="0.7" top="0.75" bottom="0.75" header="0.3" footer="0.3"/>
  <pageSetup paperSize="9"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2:J17"/>
  <sheetViews>
    <sheetView showGridLines="0" tabSelected="1" view="pageBreakPreview" zoomScaleNormal="100" zoomScaleSheetLayoutView="100" workbookViewId="0">
      <selection activeCell="C31" sqref="C31"/>
    </sheetView>
  </sheetViews>
  <sheetFormatPr defaultRowHeight="18.75" x14ac:dyDescent="0.4"/>
  <cols>
    <col min="1" max="1" width="3.375" customWidth="1"/>
    <col min="2" max="2" width="3.375" bestFit="1" customWidth="1"/>
  </cols>
  <sheetData>
    <row r="2" spans="2:10" ht="25.5" x14ac:dyDescent="0.5">
      <c r="B2" s="411" t="s">
        <v>911</v>
      </c>
      <c r="C2" s="411"/>
      <c r="D2" s="411"/>
      <c r="E2" s="411"/>
      <c r="F2" s="411"/>
      <c r="G2" s="411"/>
      <c r="H2" s="411"/>
      <c r="I2" s="411"/>
      <c r="J2" s="411"/>
    </row>
    <row r="5" spans="2:10" ht="24" x14ac:dyDescent="0.5">
      <c r="B5" t="s">
        <v>912</v>
      </c>
      <c r="C5" s="233" t="s">
        <v>913</v>
      </c>
    </row>
    <row r="6" spans="2:10" x14ac:dyDescent="0.4">
      <c r="C6" t="s">
        <v>914</v>
      </c>
    </row>
    <row r="7" spans="2:10" x14ac:dyDescent="0.4">
      <c r="C7" t="s">
        <v>915</v>
      </c>
    </row>
    <row r="8" spans="2:10" x14ac:dyDescent="0.4">
      <c r="C8" s="6"/>
      <c r="D8" t="s">
        <v>916</v>
      </c>
    </row>
    <row r="9" spans="2:10" x14ac:dyDescent="0.4">
      <c r="C9" s="234"/>
      <c r="D9" t="s">
        <v>917</v>
      </c>
    </row>
    <row r="11" spans="2:10" ht="24" x14ac:dyDescent="0.5">
      <c r="B11" t="s">
        <v>912</v>
      </c>
      <c r="C11" s="233" t="s">
        <v>918</v>
      </c>
    </row>
    <row r="12" spans="2:10" ht="38.25" customHeight="1" x14ac:dyDescent="0.4">
      <c r="C12" s="412" t="s">
        <v>919</v>
      </c>
      <c r="D12" s="412"/>
      <c r="E12" s="412"/>
      <c r="F12" s="412"/>
      <c r="G12" s="412"/>
      <c r="H12" s="412"/>
      <c r="I12" s="412"/>
      <c r="J12" s="412"/>
    </row>
    <row r="13" spans="2:10" ht="44.25" customHeight="1" x14ac:dyDescent="0.4">
      <c r="C13" s="412" t="s">
        <v>920</v>
      </c>
      <c r="D13" s="412"/>
      <c r="E13" s="412"/>
      <c r="F13" s="412"/>
      <c r="G13" s="412"/>
      <c r="H13" s="412"/>
      <c r="I13" s="412"/>
      <c r="J13" s="412"/>
    </row>
    <row r="16" spans="2:10" ht="24" x14ac:dyDescent="0.5">
      <c r="B16" t="s">
        <v>912</v>
      </c>
      <c r="C16" s="233" t="s">
        <v>921</v>
      </c>
    </row>
    <row r="17" spans="3:10" ht="74.25" customHeight="1" x14ac:dyDescent="0.4">
      <c r="C17" s="413" t="s">
        <v>922</v>
      </c>
      <c r="D17" s="413"/>
      <c r="E17" s="413"/>
      <c r="F17" s="413"/>
      <c r="G17" s="413"/>
      <c r="H17" s="413"/>
      <c r="I17" s="413"/>
      <c r="J17" s="413"/>
    </row>
  </sheetData>
  <mergeCells count="4">
    <mergeCell ref="B2:J2"/>
    <mergeCell ref="C12:J12"/>
    <mergeCell ref="C13:J13"/>
    <mergeCell ref="C17:J17"/>
  </mergeCells>
  <phoneticPr fontId="2"/>
  <pageMargins left="0.70866141732283472" right="0.5118110236220472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T43"/>
  <sheetViews>
    <sheetView showGridLines="0" showZeros="0" tabSelected="1" view="pageBreakPreview" zoomScale="75" zoomScaleNormal="57" zoomScaleSheetLayoutView="75" workbookViewId="0">
      <selection activeCell="C31" sqref="C31"/>
    </sheetView>
  </sheetViews>
  <sheetFormatPr defaultRowHeight="13.5" x14ac:dyDescent="0.4"/>
  <cols>
    <col min="1" max="1" width="5.25" style="44" bestFit="1" customWidth="1"/>
    <col min="2" max="2" width="5.25" style="44" customWidth="1"/>
    <col min="3" max="3" width="3.5" style="45" bestFit="1" customWidth="1"/>
    <col min="4" max="4" width="8.5" style="45" customWidth="1"/>
    <col min="5" max="5" width="17.875" style="46" customWidth="1"/>
    <col min="6" max="6" width="2.75" style="43" customWidth="1"/>
    <col min="7" max="7" width="20.375" style="43" customWidth="1"/>
    <col min="8" max="8" width="26.25" style="43" customWidth="1"/>
    <col min="9" max="9" width="17.125" style="43" bestFit="1" customWidth="1"/>
    <col min="10" max="10" width="8.625" style="43" customWidth="1"/>
    <col min="11" max="18" width="2.625" style="43" customWidth="1"/>
    <col min="19" max="261" width="9" style="43"/>
    <col min="262" max="262" width="6.125" style="43" bestFit="1" customWidth="1"/>
    <col min="263" max="263" width="10.125" style="43" customWidth="1"/>
    <col min="264" max="264" width="9.625" style="43" customWidth="1"/>
    <col min="265" max="265" width="9.5" style="43" customWidth="1"/>
    <col min="266" max="266" width="4.125" style="43" customWidth="1"/>
    <col min="267" max="268" width="9" style="43"/>
    <col min="269" max="269" width="5.25" style="43" customWidth="1"/>
    <col min="270" max="270" width="4.25" style="43" customWidth="1"/>
    <col min="271" max="271" width="11.375" style="43" customWidth="1"/>
    <col min="272" max="272" width="15.625" style="43" customWidth="1"/>
    <col min="273" max="274" width="7.5" style="43" customWidth="1"/>
    <col min="275" max="517" width="9" style="43"/>
    <col min="518" max="518" width="6.125" style="43" bestFit="1" customWidth="1"/>
    <col min="519" max="519" width="10.125" style="43" customWidth="1"/>
    <col min="520" max="520" width="9.625" style="43" customWidth="1"/>
    <col min="521" max="521" width="9.5" style="43" customWidth="1"/>
    <col min="522" max="522" width="4.125" style="43" customWidth="1"/>
    <col min="523" max="524" width="9" style="43"/>
    <col min="525" max="525" width="5.25" style="43" customWidth="1"/>
    <col min="526" max="526" width="4.25" style="43" customWidth="1"/>
    <col min="527" max="527" width="11.375" style="43" customWidth="1"/>
    <col min="528" max="528" width="15.625" style="43" customWidth="1"/>
    <col min="529" max="530" width="7.5" style="43" customWidth="1"/>
    <col min="531" max="773" width="9" style="43"/>
    <col min="774" max="774" width="6.125" style="43" bestFit="1" customWidth="1"/>
    <col min="775" max="775" width="10.125" style="43" customWidth="1"/>
    <col min="776" max="776" width="9.625" style="43" customWidth="1"/>
    <col min="777" max="777" width="9.5" style="43" customWidth="1"/>
    <col min="778" max="778" width="4.125" style="43" customWidth="1"/>
    <col min="779" max="780" width="9" style="43"/>
    <col min="781" max="781" width="5.25" style="43" customWidth="1"/>
    <col min="782" max="782" width="4.25" style="43" customWidth="1"/>
    <col min="783" max="783" width="11.375" style="43" customWidth="1"/>
    <col min="784" max="784" width="15.625" style="43" customWidth="1"/>
    <col min="785" max="786" width="7.5" style="43" customWidth="1"/>
    <col min="787" max="1029" width="9" style="43"/>
    <col min="1030" max="1030" width="6.125" style="43" bestFit="1" customWidth="1"/>
    <col min="1031" max="1031" width="10.125" style="43" customWidth="1"/>
    <col min="1032" max="1032" width="9.625" style="43" customWidth="1"/>
    <col min="1033" max="1033" width="9.5" style="43" customWidth="1"/>
    <col min="1034" max="1034" width="4.125" style="43" customWidth="1"/>
    <col min="1035" max="1036" width="9" style="43"/>
    <col min="1037" max="1037" width="5.25" style="43" customWidth="1"/>
    <col min="1038" max="1038" width="4.25" style="43" customWidth="1"/>
    <col min="1039" max="1039" width="11.375" style="43" customWidth="1"/>
    <col min="1040" max="1040" width="15.625" style="43" customWidth="1"/>
    <col min="1041" max="1042" width="7.5" style="43" customWidth="1"/>
    <col min="1043" max="1285" width="9" style="43"/>
    <col min="1286" max="1286" width="6.125" style="43" bestFit="1" customWidth="1"/>
    <col min="1287" max="1287" width="10.125" style="43" customWidth="1"/>
    <col min="1288" max="1288" width="9.625" style="43" customWidth="1"/>
    <col min="1289" max="1289" width="9.5" style="43" customWidth="1"/>
    <col min="1290" max="1290" width="4.125" style="43" customWidth="1"/>
    <col min="1291" max="1292" width="9" style="43"/>
    <col min="1293" max="1293" width="5.25" style="43" customWidth="1"/>
    <col min="1294" max="1294" width="4.25" style="43" customWidth="1"/>
    <col min="1295" max="1295" width="11.375" style="43" customWidth="1"/>
    <col min="1296" max="1296" width="15.625" style="43" customWidth="1"/>
    <col min="1297" max="1298" width="7.5" style="43" customWidth="1"/>
    <col min="1299" max="1541" width="9" style="43"/>
    <col min="1542" max="1542" width="6.125" style="43" bestFit="1" customWidth="1"/>
    <col min="1543" max="1543" width="10.125" style="43" customWidth="1"/>
    <col min="1544" max="1544" width="9.625" style="43" customWidth="1"/>
    <col min="1545" max="1545" width="9.5" style="43" customWidth="1"/>
    <col min="1546" max="1546" width="4.125" style="43" customWidth="1"/>
    <col min="1547" max="1548" width="9" style="43"/>
    <col min="1549" max="1549" width="5.25" style="43" customWidth="1"/>
    <col min="1550" max="1550" width="4.25" style="43" customWidth="1"/>
    <col min="1551" max="1551" width="11.375" style="43" customWidth="1"/>
    <col min="1552" max="1552" width="15.625" style="43" customWidth="1"/>
    <col min="1553" max="1554" width="7.5" style="43" customWidth="1"/>
    <col min="1555" max="1797" width="9" style="43"/>
    <col min="1798" max="1798" width="6.125" style="43" bestFit="1" customWidth="1"/>
    <col min="1799" max="1799" width="10.125" style="43" customWidth="1"/>
    <col min="1800" max="1800" width="9.625" style="43" customWidth="1"/>
    <col min="1801" max="1801" width="9.5" style="43" customWidth="1"/>
    <col min="1802" max="1802" width="4.125" style="43" customWidth="1"/>
    <col min="1803" max="1804" width="9" style="43"/>
    <col min="1805" max="1805" width="5.25" style="43" customWidth="1"/>
    <col min="1806" max="1806" width="4.25" style="43" customWidth="1"/>
    <col min="1807" max="1807" width="11.375" style="43" customWidth="1"/>
    <col min="1808" max="1808" width="15.625" style="43" customWidth="1"/>
    <col min="1809" max="1810" width="7.5" style="43" customWidth="1"/>
    <col min="1811" max="2053" width="9" style="43"/>
    <col min="2054" max="2054" width="6.125" style="43" bestFit="1" customWidth="1"/>
    <col min="2055" max="2055" width="10.125" style="43" customWidth="1"/>
    <col min="2056" max="2056" width="9.625" style="43" customWidth="1"/>
    <col min="2057" max="2057" width="9.5" style="43" customWidth="1"/>
    <col min="2058" max="2058" width="4.125" style="43" customWidth="1"/>
    <col min="2059" max="2060" width="9" style="43"/>
    <col min="2061" max="2061" width="5.25" style="43" customWidth="1"/>
    <col min="2062" max="2062" width="4.25" style="43" customWidth="1"/>
    <col min="2063" max="2063" width="11.375" style="43" customWidth="1"/>
    <col min="2064" max="2064" width="15.625" style="43" customWidth="1"/>
    <col min="2065" max="2066" width="7.5" style="43" customWidth="1"/>
    <col min="2067" max="2309" width="9" style="43"/>
    <col min="2310" max="2310" width="6.125" style="43" bestFit="1" customWidth="1"/>
    <col min="2311" max="2311" width="10.125" style="43" customWidth="1"/>
    <col min="2312" max="2312" width="9.625" style="43" customWidth="1"/>
    <col min="2313" max="2313" width="9.5" style="43" customWidth="1"/>
    <col min="2314" max="2314" width="4.125" style="43" customWidth="1"/>
    <col min="2315" max="2316" width="9" style="43"/>
    <col min="2317" max="2317" width="5.25" style="43" customWidth="1"/>
    <col min="2318" max="2318" width="4.25" style="43" customWidth="1"/>
    <col min="2319" max="2319" width="11.375" style="43" customWidth="1"/>
    <col min="2320" max="2320" width="15.625" style="43" customWidth="1"/>
    <col min="2321" max="2322" width="7.5" style="43" customWidth="1"/>
    <col min="2323" max="2565" width="9" style="43"/>
    <col min="2566" max="2566" width="6.125" style="43" bestFit="1" customWidth="1"/>
    <col min="2567" max="2567" width="10.125" style="43" customWidth="1"/>
    <col min="2568" max="2568" width="9.625" style="43" customWidth="1"/>
    <col min="2569" max="2569" width="9.5" style="43" customWidth="1"/>
    <col min="2570" max="2570" width="4.125" style="43" customWidth="1"/>
    <col min="2571" max="2572" width="9" style="43"/>
    <col min="2573" max="2573" width="5.25" style="43" customWidth="1"/>
    <col min="2574" max="2574" width="4.25" style="43" customWidth="1"/>
    <col min="2575" max="2575" width="11.375" style="43" customWidth="1"/>
    <col min="2576" max="2576" width="15.625" style="43" customWidth="1"/>
    <col min="2577" max="2578" width="7.5" style="43" customWidth="1"/>
    <col min="2579" max="2821" width="9" style="43"/>
    <col min="2822" max="2822" width="6.125" style="43" bestFit="1" customWidth="1"/>
    <col min="2823" max="2823" width="10.125" style="43" customWidth="1"/>
    <col min="2824" max="2824" width="9.625" style="43" customWidth="1"/>
    <col min="2825" max="2825" width="9.5" style="43" customWidth="1"/>
    <col min="2826" max="2826" width="4.125" style="43" customWidth="1"/>
    <col min="2827" max="2828" width="9" style="43"/>
    <col min="2829" max="2829" width="5.25" style="43" customWidth="1"/>
    <col min="2830" max="2830" width="4.25" style="43" customWidth="1"/>
    <col min="2831" max="2831" width="11.375" style="43" customWidth="1"/>
    <col min="2832" max="2832" width="15.625" style="43" customWidth="1"/>
    <col min="2833" max="2834" width="7.5" style="43" customWidth="1"/>
    <col min="2835" max="3077" width="9" style="43"/>
    <col min="3078" max="3078" width="6.125" style="43" bestFit="1" customWidth="1"/>
    <col min="3079" max="3079" width="10.125" style="43" customWidth="1"/>
    <col min="3080" max="3080" width="9.625" style="43" customWidth="1"/>
    <col min="3081" max="3081" width="9.5" style="43" customWidth="1"/>
    <col min="3082" max="3082" width="4.125" style="43" customWidth="1"/>
    <col min="3083" max="3084" width="9" style="43"/>
    <col min="3085" max="3085" width="5.25" style="43" customWidth="1"/>
    <col min="3086" max="3086" width="4.25" style="43" customWidth="1"/>
    <col min="3087" max="3087" width="11.375" style="43" customWidth="1"/>
    <col min="3088" max="3088" width="15.625" style="43" customWidth="1"/>
    <col min="3089" max="3090" width="7.5" style="43" customWidth="1"/>
    <col min="3091" max="3333" width="9" style="43"/>
    <col min="3334" max="3334" width="6.125" style="43" bestFit="1" customWidth="1"/>
    <col min="3335" max="3335" width="10.125" style="43" customWidth="1"/>
    <col min="3336" max="3336" width="9.625" style="43" customWidth="1"/>
    <col min="3337" max="3337" width="9.5" style="43" customWidth="1"/>
    <col min="3338" max="3338" width="4.125" style="43" customWidth="1"/>
    <col min="3339" max="3340" width="9" style="43"/>
    <col min="3341" max="3341" width="5.25" style="43" customWidth="1"/>
    <col min="3342" max="3342" width="4.25" style="43" customWidth="1"/>
    <col min="3343" max="3343" width="11.375" style="43" customWidth="1"/>
    <col min="3344" max="3344" width="15.625" style="43" customWidth="1"/>
    <col min="3345" max="3346" width="7.5" style="43" customWidth="1"/>
    <col min="3347" max="3589" width="9" style="43"/>
    <col min="3590" max="3590" width="6.125" style="43" bestFit="1" customWidth="1"/>
    <col min="3591" max="3591" width="10.125" style="43" customWidth="1"/>
    <col min="3592" max="3592" width="9.625" style="43" customWidth="1"/>
    <col min="3593" max="3593" width="9.5" style="43" customWidth="1"/>
    <col min="3594" max="3594" width="4.125" style="43" customWidth="1"/>
    <col min="3595" max="3596" width="9" style="43"/>
    <col min="3597" max="3597" width="5.25" style="43" customWidth="1"/>
    <col min="3598" max="3598" width="4.25" style="43" customWidth="1"/>
    <col min="3599" max="3599" width="11.375" style="43" customWidth="1"/>
    <col min="3600" max="3600" width="15.625" style="43" customWidth="1"/>
    <col min="3601" max="3602" width="7.5" style="43" customWidth="1"/>
    <col min="3603" max="3845" width="9" style="43"/>
    <col min="3846" max="3846" width="6.125" style="43" bestFit="1" customWidth="1"/>
    <col min="3847" max="3847" width="10.125" style="43" customWidth="1"/>
    <col min="3848" max="3848" width="9.625" style="43" customWidth="1"/>
    <col min="3849" max="3849" width="9.5" style="43" customWidth="1"/>
    <col min="3850" max="3850" width="4.125" style="43" customWidth="1"/>
    <col min="3851" max="3852" width="9" style="43"/>
    <col min="3853" max="3853" width="5.25" style="43" customWidth="1"/>
    <col min="3854" max="3854" width="4.25" style="43" customWidth="1"/>
    <col min="3855" max="3855" width="11.375" style="43" customWidth="1"/>
    <col min="3856" max="3856" width="15.625" style="43" customWidth="1"/>
    <col min="3857" max="3858" width="7.5" style="43" customWidth="1"/>
    <col min="3859" max="4101" width="9" style="43"/>
    <col min="4102" max="4102" width="6.125" style="43" bestFit="1" customWidth="1"/>
    <col min="4103" max="4103" width="10.125" style="43" customWidth="1"/>
    <col min="4104" max="4104" width="9.625" style="43" customWidth="1"/>
    <col min="4105" max="4105" width="9.5" style="43" customWidth="1"/>
    <col min="4106" max="4106" width="4.125" style="43" customWidth="1"/>
    <col min="4107" max="4108" width="9" style="43"/>
    <col min="4109" max="4109" width="5.25" style="43" customWidth="1"/>
    <col min="4110" max="4110" width="4.25" style="43" customWidth="1"/>
    <col min="4111" max="4111" width="11.375" style="43" customWidth="1"/>
    <col min="4112" max="4112" width="15.625" style="43" customWidth="1"/>
    <col min="4113" max="4114" width="7.5" style="43" customWidth="1"/>
    <col min="4115" max="4357" width="9" style="43"/>
    <col min="4358" max="4358" width="6.125" style="43" bestFit="1" customWidth="1"/>
    <col min="4359" max="4359" width="10.125" style="43" customWidth="1"/>
    <col min="4360" max="4360" width="9.625" style="43" customWidth="1"/>
    <col min="4361" max="4361" width="9.5" style="43" customWidth="1"/>
    <col min="4362" max="4362" width="4.125" style="43" customWidth="1"/>
    <col min="4363" max="4364" width="9" style="43"/>
    <col min="4365" max="4365" width="5.25" style="43" customWidth="1"/>
    <col min="4366" max="4366" width="4.25" style="43" customWidth="1"/>
    <col min="4367" max="4367" width="11.375" style="43" customWidth="1"/>
    <col min="4368" max="4368" width="15.625" style="43" customWidth="1"/>
    <col min="4369" max="4370" width="7.5" style="43" customWidth="1"/>
    <col min="4371" max="4613" width="9" style="43"/>
    <col min="4614" max="4614" width="6.125" style="43" bestFit="1" customWidth="1"/>
    <col min="4615" max="4615" width="10.125" style="43" customWidth="1"/>
    <col min="4616" max="4616" width="9.625" style="43" customWidth="1"/>
    <col min="4617" max="4617" width="9.5" style="43" customWidth="1"/>
    <col min="4618" max="4618" width="4.125" style="43" customWidth="1"/>
    <col min="4619" max="4620" width="9" style="43"/>
    <col min="4621" max="4621" width="5.25" style="43" customWidth="1"/>
    <col min="4622" max="4622" width="4.25" style="43" customWidth="1"/>
    <col min="4623" max="4623" width="11.375" style="43" customWidth="1"/>
    <col min="4624" max="4624" width="15.625" style="43" customWidth="1"/>
    <col min="4625" max="4626" width="7.5" style="43" customWidth="1"/>
    <col min="4627" max="4869" width="9" style="43"/>
    <col min="4870" max="4870" width="6.125" style="43" bestFit="1" customWidth="1"/>
    <col min="4871" max="4871" width="10.125" style="43" customWidth="1"/>
    <col min="4872" max="4872" width="9.625" style="43" customWidth="1"/>
    <col min="4873" max="4873" width="9.5" style="43" customWidth="1"/>
    <col min="4874" max="4874" width="4.125" style="43" customWidth="1"/>
    <col min="4875" max="4876" width="9" style="43"/>
    <col min="4877" max="4877" width="5.25" style="43" customWidth="1"/>
    <col min="4878" max="4878" width="4.25" style="43" customWidth="1"/>
    <col min="4879" max="4879" width="11.375" style="43" customWidth="1"/>
    <col min="4880" max="4880" width="15.625" style="43" customWidth="1"/>
    <col min="4881" max="4882" width="7.5" style="43" customWidth="1"/>
    <col min="4883" max="5125" width="9" style="43"/>
    <col min="5126" max="5126" width="6.125" style="43" bestFit="1" customWidth="1"/>
    <col min="5127" max="5127" width="10.125" style="43" customWidth="1"/>
    <col min="5128" max="5128" width="9.625" style="43" customWidth="1"/>
    <col min="5129" max="5129" width="9.5" style="43" customWidth="1"/>
    <col min="5130" max="5130" width="4.125" style="43" customWidth="1"/>
    <col min="5131" max="5132" width="9" style="43"/>
    <col min="5133" max="5133" width="5.25" style="43" customWidth="1"/>
    <col min="5134" max="5134" width="4.25" style="43" customWidth="1"/>
    <col min="5135" max="5135" width="11.375" style="43" customWidth="1"/>
    <col min="5136" max="5136" width="15.625" style="43" customWidth="1"/>
    <col min="5137" max="5138" width="7.5" style="43" customWidth="1"/>
    <col min="5139" max="5381" width="9" style="43"/>
    <col min="5382" max="5382" width="6.125" style="43" bestFit="1" customWidth="1"/>
    <col min="5383" max="5383" width="10.125" style="43" customWidth="1"/>
    <col min="5384" max="5384" width="9.625" style="43" customWidth="1"/>
    <col min="5385" max="5385" width="9.5" style="43" customWidth="1"/>
    <col min="5386" max="5386" width="4.125" style="43" customWidth="1"/>
    <col min="5387" max="5388" width="9" style="43"/>
    <col min="5389" max="5389" width="5.25" style="43" customWidth="1"/>
    <col min="5390" max="5390" width="4.25" style="43" customWidth="1"/>
    <col min="5391" max="5391" width="11.375" style="43" customWidth="1"/>
    <col min="5392" max="5392" width="15.625" style="43" customWidth="1"/>
    <col min="5393" max="5394" width="7.5" style="43" customWidth="1"/>
    <col min="5395" max="5637" width="9" style="43"/>
    <col min="5638" max="5638" width="6.125" style="43" bestFit="1" customWidth="1"/>
    <col min="5639" max="5639" width="10.125" style="43" customWidth="1"/>
    <col min="5640" max="5640" width="9.625" style="43" customWidth="1"/>
    <col min="5641" max="5641" width="9.5" style="43" customWidth="1"/>
    <col min="5642" max="5642" width="4.125" style="43" customWidth="1"/>
    <col min="5643" max="5644" width="9" style="43"/>
    <col min="5645" max="5645" width="5.25" style="43" customWidth="1"/>
    <col min="5646" max="5646" width="4.25" style="43" customWidth="1"/>
    <col min="5647" max="5647" width="11.375" style="43" customWidth="1"/>
    <col min="5648" max="5648" width="15.625" style="43" customWidth="1"/>
    <col min="5649" max="5650" width="7.5" style="43" customWidth="1"/>
    <col min="5651" max="5893" width="9" style="43"/>
    <col min="5894" max="5894" width="6.125" style="43" bestFit="1" customWidth="1"/>
    <col min="5895" max="5895" width="10.125" style="43" customWidth="1"/>
    <col min="5896" max="5896" width="9.625" style="43" customWidth="1"/>
    <col min="5897" max="5897" width="9.5" style="43" customWidth="1"/>
    <col min="5898" max="5898" width="4.125" style="43" customWidth="1"/>
    <col min="5899" max="5900" width="9" style="43"/>
    <col min="5901" max="5901" width="5.25" style="43" customWidth="1"/>
    <col min="5902" max="5902" width="4.25" style="43" customWidth="1"/>
    <col min="5903" max="5903" width="11.375" style="43" customWidth="1"/>
    <col min="5904" max="5904" width="15.625" style="43" customWidth="1"/>
    <col min="5905" max="5906" width="7.5" style="43" customWidth="1"/>
    <col min="5907" max="6149" width="9" style="43"/>
    <col min="6150" max="6150" width="6.125" style="43" bestFit="1" customWidth="1"/>
    <col min="6151" max="6151" width="10.125" style="43" customWidth="1"/>
    <col min="6152" max="6152" width="9.625" style="43" customWidth="1"/>
    <col min="6153" max="6153" width="9.5" style="43" customWidth="1"/>
    <col min="6154" max="6154" width="4.125" style="43" customWidth="1"/>
    <col min="6155" max="6156" width="9" style="43"/>
    <col min="6157" max="6157" width="5.25" style="43" customWidth="1"/>
    <col min="6158" max="6158" width="4.25" style="43" customWidth="1"/>
    <col min="6159" max="6159" width="11.375" style="43" customWidth="1"/>
    <col min="6160" max="6160" width="15.625" style="43" customWidth="1"/>
    <col min="6161" max="6162" width="7.5" style="43" customWidth="1"/>
    <col min="6163" max="6405" width="9" style="43"/>
    <col min="6406" max="6406" width="6.125" style="43" bestFit="1" customWidth="1"/>
    <col min="6407" max="6407" width="10.125" style="43" customWidth="1"/>
    <col min="6408" max="6408" width="9.625" style="43" customWidth="1"/>
    <col min="6409" max="6409" width="9.5" style="43" customWidth="1"/>
    <col min="6410" max="6410" width="4.125" style="43" customWidth="1"/>
    <col min="6411" max="6412" width="9" style="43"/>
    <col min="6413" max="6413" width="5.25" style="43" customWidth="1"/>
    <col min="6414" max="6414" width="4.25" style="43" customWidth="1"/>
    <col min="6415" max="6415" width="11.375" style="43" customWidth="1"/>
    <col min="6416" max="6416" width="15.625" style="43" customWidth="1"/>
    <col min="6417" max="6418" width="7.5" style="43" customWidth="1"/>
    <col min="6419" max="6661" width="9" style="43"/>
    <col min="6662" max="6662" width="6.125" style="43" bestFit="1" customWidth="1"/>
    <col min="6663" max="6663" width="10.125" style="43" customWidth="1"/>
    <col min="6664" max="6664" width="9.625" style="43" customWidth="1"/>
    <col min="6665" max="6665" width="9.5" style="43" customWidth="1"/>
    <col min="6666" max="6666" width="4.125" style="43" customWidth="1"/>
    <col min="6667" max="6668" width="9" style="43"/>
    <col min="6669" max="6669" width="5.25" style="43" customWidth="1"/>
    <col min="6670" max="6670" width="4.25" style="43" customWidth="1"/>
    <col min="6671" max="6671" width="11.375" style="43" customWidth="1"/>
    <col min="6672" max="6672" width="15.625" style="43" customWidth="1"/>
    <col min="6673" max="6674" width="7.5" style="43" customWidth="1"/>
    <col min="6675" max="6917" width="9" style="43"/>
    <col min="6918" max="6918" width="6.125" style="43" bestFit="1" customWidth="1"/>
    <col min="6919" max="6919" width="10.125" style="43" customWidth="1"/>
    <col min="6920" max="6920" width="9.625" style="43" customWidth="1"/>
    <col min="6921" max="6921" width="9.5" style="43" customWidth="1"/>
    <col min="6922" max="6922" width="4.125" style="43" customWidth="1"/>
    <col min="6923" max="6924" width="9" style="43"/>
    <col min="6925" max="6925" width="5.25" style="43" customWidth="1"/>
    <col min="6926" max="6926" width="4.25" style="43" customWidth="1"/>
    <col min="6927" max="6927" width="11.375" style="43" customWidth="1"/>
    <col min="6928" max="6928" width="15.625" style="43" customWidth="1"/>
    <col min="6929" max="6930" width="7.5" style="43" customWidth="1"/>
    <col min="6931" max="7173" width="9" style="43"/>
    <col min="7174" max="7174" width="6.125" style="43" bestFit="1" customWidth="1"/>
    <col min="7175" max="7175" width="10.125" style="43" customWidth="1"/>
    <col min="7176" max="7176" width="9.625" style="43" customWidth="1"/>
    <col min="7177" max="7177" width="9.5" style="43" customWidth="1"/>
    <col min="7178" max="7178" width="4.125" style="43" customWidth="1"/>
    <col min="7179" max="7180" width="9" style="43"/>
    <col min="7181" max="7181" width="5.25" style="43" customWidth="1"/>
    <col min="7182" max="7182" width="4.25" style="43" customWidth="1"/>
    <col min="7183" max="7183" width="11.375" style="43" customWidth="1"/>
    <col min="7184" max="7184" width="15.625" style="43" customWidth="1"/>
    <col min="7185" max="7186" width="7.5" style="43" customWidth="1"/>
    <col min="7187" max="7429" width="9" style="43"/>
    <col min="7430" max="7430" width="6.125" style="43" bestFit="1" customWidth="1"/>
    <col min="7431" max="7431" width="10.125" style="43" customWidth="1"/>
    <col min="7432" max="7432" width="9.625" style="43" customWidth="1"/>
    <col min="7433" max="7433" width="9.5" style="43" customWidth="1"/>
    <col min="7434" max="7434" width="4.125" style="43" customWidth="1"/>
    <col min="7435" max="7436" width="9" style="43"/>
    <col min="7437" max="7437" width="5.25" style="43" customWidth="1"/>
    <col min="7438" max="7438" width="4.25" style="43" customWidth="1"/>
    <col min="7439" max="7439" width="11.375" style="43" customWidth="1"/>
    <col min="7440" max="7440" width="15.625" style="43" customWidth="1"/>
    <col min="7441" max="7442" width="7.5" style="43" customWidth="1"/>
    <col min="7443" max="7685" width="9" style="43"/>
    <col min="7686" max="7686" width="6.125" style="43" bestFit="1" customWidth="1"/>
    <col min="7687" max="7687" width="10.125" style="43" customWidth="1"/>
    <col min="7688" max="7688" width="9.625" style="43" customWidth="1"/>
    <col min="7689" max="7689" width="9.5" style="43" customWidth="1"/>
    <col min="7690" max="7690" width="4.125" style="43" customWidth="1"/>
    <col min="7691" max="7692" width="9" style="43"/>
    <col min="7693" max="7693" width="5.25" style="43" customWidth="1"/>
    <col min="7694" max="7694" width="4.25" style="43" customWidth="1"/>
    <col min="7695" max="7695" width="11.375" style="43" customWidth="1"/>
    <col min="7696" max="7696" width="15.625" style="43" customWidth="1"/>
    <col min="7697" max="7698" width="7.5" style="43" customWidth="1"/>
    <col min="7699" max="7941" width="9" style="43"/>
    <col min="7942" max="7942" width="6.125" style="43" bestFit="1" customWidth="1"/>
    <col min="7943" max="7943" width="10.125" style="43" customWidth="1"/>
    <col min="7944" max="7944" width="9.625" style="43" customWidth="1"/>
    <col min="7945" max="7945" width="9.5" style="43" customWidth="1"/>
    <col min="7946" max="7946" width="4.125" style="43" customWidth="1"/>
    <col min="7947" max="7948" width="9" style="43"/>
    <col min="7949" max="7949" width="5.25" style="43" customWidth="1"/>
    <col min="7950" max="7950" width="4.25" style="43" customWidth="1"/>
    <col min="7951" max="7951" width="11.375" style="43" customWidth="1"/>
    <col min="7952" max="7952" width="15.625" style="43" customWidth="1"/>
    <col min="7953" max="7954" width="7.5" style="43" customWidth="1"/>
    <col min="7955" max="8197" width="9" style="43"/>
    <col min="8198" max="8198" width="6.125" style="43" bestFit="1" customWidth="1"/>
    <col min="8199" max="8199" width="10.125" style="43" customWidth="1"/>
    <col min="8200" max="8200" width="9.625" style="43" customWidth="1"/>
    <col min="8201" max="8201" width="9.5" style="43" customWidth="1"/>
    <col min="8202" max="8202" width="4.125" style="43" customWidth="1"/>
    <col min="8203" max="8204" width="9" style="43"/>
    <col min="8205" max="8205" width="5.25" style="43" customWidth="1"/>
    <col min="8206" max="8206" width="4.25" style="43" customWidth="1"/>
    <col min="8207" max="8207" width="11.375" style="43" customWidth="1"/>
    <col min="8208" max="8208" width="15.625" style="43" customWidth="1"/>
    <col min="8209" max="8210" width="7.5" style="43" customWidth="1"/>
    <col min="8211" max="8453" width="9" style="43"/>
    <col min="8454" max="8454" width="6.125" style="43" bestFit="1" customWidth="1"/>
    <col min="8455" max="8455" width="10.125" style="43" customWidth="1"/>
    <col min="8456" max="8456" width="9.625" style="43" customWidth="1"/>
    <col min="8457" max="8457" width="9.5" style="43" customWidth="1"/>
    <col min="8458" max="8458" width="4.125" style="43" customWidth="1"/>
    <col min="8459" max="8460" width="9" style="43"/>
    <col min="8461" max="8461" width="5.25" style="43" customWidth="1"/>
    <col min="8462" max="8462" width="4.25" style="43" customWidth="1"/>
    <col min="8463" max="8463" width="11.375" style="43" customWidth="1"/>
    <col min="8464" max="8464" width="15.625" style="43" customWidth="1"/>
    <col min="8465" max="8466" width="7.5" style="43" customWidth="1"/>
    <col min="8467" max="8709" width="9" style="43"/>
    <col min="8710" max="8710" width="6.125" style="43" bestFit="1" customWidth="1"/>
    <col min="8711" max="8711" width="10.125" style="43" customWidth="1"/>
    <col min="8712" max="8712" width="9.625" style="43" customWidth="1"/>
    <col min="8713" max="8713" width="9.5" style="43" customWidth="1"/>
    <col min="8714" max="8714" width="4.125" style="43" customWidth="1"/>
    <col min="8715" max="8716" width="9" style="43"/>
    <col min="8717" max="8717" width="5.25" style="43" customWidth="1"/>
    <col min="8718" max="8718" width="4.25" style="43" customWidth="1"/>
    <col min="8719" max="8719" width="11.375" style="43" customWidth="1"/>
    <col min="8720" max="8720" width="15.625" style="43" customWidth="1"/>
    <col min="8721" max="8722" width="7.5" style="43" customWidth="1"/>
    <col min="8723" max="8965" width="9" style="43"/>
    <col min="8966" max="8966" width="6.125" style="43" bestFit="1" customWidth="1"/>
    <col min="8967" max="8967" width="10.125" style="43" customWidth="1"/>
    <col min="8968" max="8968" width="9.625" style="43" customWidth="1"/>
    <col min="8969" max="8969" width="9.5" style="43" customWidth="1"/>
    <col min="8970" max="8970" width="4.125" style="43" customWidth="1"/>
    <col min="8971" max="8972" width="9" style="43"/>
    <col min="8973" max="8973" width="5.25" style="43" customWidth="1"/>
    <col min="8974" max="8974" width="4.25" style="43" customWidth="1"/>
    <col min="8975" max="8975" width="11.375" style="43" customWidth="1"/>
    <col min="8976" max="8976" width="15.625" style="43" customWidth="1"/>
    <col min="8977" max="8978" width="7.5" style="43" customWidth="1"/>
    <col min="8979" max="9221" width="9" style="43"/>
    <col min="9222" max="9222" width="6.125" style="43" bestFit="1" customWidth="1"/>
    <col min="9223" max="9223" width="10.125" style="43" customWidth="1"/>
    <col min="9224" max="9224" width="9.625" style="43" customWidth="1"/>
    <col min="9225" max="9225" width="9.5" style="43" customWidth="1"/>
    <col min="9226" max="9226" width="4.125" style="43" customWidth="1"/>
    <col min="9227" max="9228" width="9" style="43"/>
    <col min="9229" max="9229" width="5.25" style="43" customWidth="1"/>
    <col min="9230" max="9230" width="4.25" style="43" customWidth="1"/>
    <col min="9231" max="9231" width="11.375" style="43" customWidth="1"/>
    <col min="9232" max="9232" width="15.625" style="43" customWidth="1"/>
    <col min="9233" max="9234" width="7.5" style="43" customWidth="1"/>
    <col min="9235" max="9477" width="9" style="43"/>
    <col min="9478" max="9478" width="6.125" style="43" bestFit="1" customWidth="1"/>
    <col min="9479" max="9479" width="10.125" style="43" customWidth="1"/>
    <col min="9480" max="9480" width="9.625" style="43" customWidth="1"/>
    <col min="9481" max="9481" width="9.5" style="43" customWidth="1"/>
    <col min="9482" max="9482" width="4.125" style="43" customWidth="1"/>
    <col min="9483" max="9484" width="9" style="43"/>
    <col min="9485" max="9485" width="5.25" style="43" customWidth="1"/>
    <col min="9486" max="9486" width="4.25" style="43" customWidth="1"/>
    <col min="9487" max="9487" width="11.375" style="43" customWidth="1"/>
    <col min="9488" max="9488" width="15.625" style="43" customWidth="1"/>
    <col min="9489" max="9490" width="7.5" style="43" customWidth="1"/>
    <col min="9491" max="9733" width="9" style="43"/>
    <col min="9734" max="9734" width="6.125" style="43" bestFit="1" customWidth="1"/>
    <col min="9735" max="9735" width="10.125" style="43" customWidth="1"/>
    <col min="9736" max="9736" width="9.625" style="43" customWidth="1"/>
    <col min="9737" max="9737" width="9.5" style="43" customWidth="1"/>
    <col min="9738" max="9738" width="4.125" style="43" customWidth="1"/>
    <col min="9739" max="9740" width="9" style="43"/>
    <col min="9741" max="9741" width="5.25" style="43" customWidth="1"/>
    <col min="9742" max="9742" width="4.25" style="43" customWidth="1"/>
    <col min="9743" max="9743" width="11.375" style="43" customWidth="1"/>
    <col min="9744" max="9744" width="15.625" style="43" customWidth="1"/>
    <col min="9745" max="9746" width="7.5" style="43" customWidth="1"/>
    <col min="9747" max="9989" width="9" style="43"/>
    <col min="9990" max="9990" width="6.125" style="43" bestFit="1" customWidth="1"/>
    <col min="9991" max="9991" width="10.125" style="43" customWidth="1"/>
    <col min="9992" max="9992" width="9.625" style="43" customWidth="1"/>
    <col min="9993" max="9993" width="9.5" style="43" customWidth="1"/>
    <col min="9994" max="9994" width="4.125" style="43" customWidth="1"/>
    <col min="9995" max="9996" width="9" style="43"/>
    <col min="9997" max="9997" width="5.25" style="43" customWidth="1"/>
    <col min="9998" max="9998" width="4.25" style="43" customWidth="1"/>
    <col min="9999" max="9999" width="11.375" style="43" customWidth="1"/>
    <col min="10000" max="10000" width="15.625" style="43" customWidth="1"/>
    <col min="10001" max="10002" width="7.5" style="43" customWidth="1"/>
    <col min="10003" max="10245" width="9" style="43"/>
    <col min="10246" max="10246" width="6.125" style="43" bestFit="1" customWidth="1"/>
    <col min="10247" max="10247" width="10.125" style="43" customWidth="1"/>
    <col min="10248" max="10248" width="9.625" style="43" customWidth="1"/>
    <col min="10249" max="10249" width="9.5" style="43" customWidth="1"/>
    <col min="10250" max="10250" width="4.125" style="43" customWidth="1"/>
    <col min="10251" max="10252" width="9" style="43"/>
    <col min="10253" max="10253" width="5.25" style="43" customWidth="1"/>
    <col min="10254" max="10254" width="4.25" style="43" customWidth="1"/>
    <col min="10255" max="10255" width="11.375" style="43" customWidth="1"/>
    <col min="10256" max="10256" width="15.625" style="43" customWidth="1"/>
    <col min="10257" max="10258" width="7.5" style="43" customWidth="1"/>
    <col min="10259" max="10501" width="9" style="43"/>
    <col min="10502" max="10502" width="6.125" style="43" bestFit="1" customWidth="1"/>
    <col min="10503" max="10503" width="10.125" style="43" customWidth="1"/>
    <col min="10504" max="10504" width="9.625" style="43" customWidth="1"/>
    <col min="10505" max="10505" width="9.5" style="43" customWidth="1"/>
    <col min="10506" max="10506" width="4.125" style="43" customWidth="1"/>
    <col min="10507" max="10508" width="9" style="43"/>
    <col min="10509" max="10509" width="5.25" style="43" customWidth="1"/>
    <col min="10510" max="10510" width="4.25" style="43" customWidth="1"/>
    <col min="10511" max="10511" width="11.375" style="43" customWidth="1"/>
    <col min="10512" max="10512" width="15.625" style="43" customWidth="1"/>
    <col min="10513" max="10514" width="7.5" style="43" customWidth="1"/>
    <col min="10515" max="10757" width="9" style="43"/>
    <col min="10758" max="10758" width="6.125" style="43" bestFit="1" customWidth="1"/>
    <col min="10759" max="10759" width="10.125" style="43" customWidth="1"/>
    <col min="10760" max="10760" width="9.625" style="43" customWidth="1"/>
    <col min="10761" max="10761" width="9.5" style="43" customWidth="1"/>
    <col min="10762" max="10762" width="4.125" style="43" customWidth="1"/>
    <col min="10763" max="10764" width="9" style="43"/>
    <col min="10765" max="10765" width="5.25" style="43" customWidth="1"/>
    <col min="10766" max="10766" width="4.25" style="43" customWidth="1"/>
    <col min="10767" max="10767" width="11.375" style="43" customWidth="1"/>
    <col min="10768" max="10768" width="15.625" style="43" customWidth="1"/>
    <col min="10769" max="10770" width="7.5" style="43" customWidth="1"/>
    <col min="10771" max="11013" width="9" style="43"/>
    <col min="11014" max="11014" width="6.125" style="43" bestFit="1" customWidth="1"/>
    <col min="11015" max="11015" width="10.125" style="43" customWidth="1"/>
    <col min="11016" max="11016" width="9.625" style="43" customWidth="1"/>
    <col min="11017" max="11017" width="9.5" style="43" customWidth="1"/>
    <col min="11018" max="11018" width="4.125" style="43" customWidth="1"/>
    <col min="11019" max="11020" width="9" style="43"/>
    <col min="11021" max="11021" width="5.25" style="43" customWidth="1"/>
    <col min="11022" max="11022" width="4.25" style="43" customWidth="1"/>
    <col min="11023" max="11023" width="11.375" style="43" customWidth="1"/>
    <col min="11024" max="11024" width="15.625" style="43" customWidth="1"/>
    <col min="11025" max="11026" width="7.5" style="43" customWidth="1"/>
    <col min="11027" max="11269" width="9" style="43"/>
    <col min="11270" max="11270" width="6.125" style="43" bestFit="1" customWidth="1"/>
    <col min="11271" max="11271" width="10.125" style="43" customWidth="1"/>
    <col min="11272" max="11272" width="9.625" style="43" customWidth="1"/>
    <col min="11273" max="11273" width="9.5" style="43" customWidth="1"/>
    <col min="11274" max="11274" width="4.125" style="43" customWidth="1"/>
    <col min="11275" max="11276" width="9" style="43"/>
    <col min="11277" max="11277" width="5.25" style="43" customWidth="1"/>
    <col min="11278" max="11278" width="4.25" style="43" customWidth="1"/>
    <col min="11279" max="11279" width="11.375" style="43" customWidth="1"/>
    <col min="11280" max="11280" width="15.625" style="43" customWidth="1"/>
    <col min="11281" max="11282" width="7.5" style="43" customWidth="1"/>
    <col min="11283" max="11525" width="9" style="43"/>
    <col min="11526" max="11526" width="6.125" style="43" bestFit="1" customWidth="1"/>
    <col min="11527" max="11527" width="10.125" style="43" customWidth="1"/>
    <col min="11528" max="11528" width="9.625" style="43" customWidth="1"/>
    <col min="11529" max="11529" width="9.5" style="43" customWidth="1"/>
    <col min="11530" max="11530" width="4.125" style="43" customWidth="1"/>
    <col min="11531" max="11532" width="9" style="43"/>
    <col min="11533" max="11533" width="5.25" style="43" customWidth="1"/>
    <col min="11534" max="11534" width="4.25" style="43" customWidth="1"/>
    <col min="11535" max="11535" width="11.375" style="43" customWidth="1"/>
    <col min="11536" max="11536" width="15.625" style="43" customWidth="1"/>
    <col min="11537" max="11538" width="7.5" style="43" customWidth="1"/>
    <col min="11539" max="11781" width="9" style="43"/>
    <col min="11782" max="11782" width="6.125" style="43" bestFit="1" customWidth="1"/>
    <col min="11783" max="11783" width="10.125" style="43" customWidth="1"/>
    <col min="11784" max="11784" width="9.625" style="43" customWidth="1"/>
    <col min="11785" max="11785" width="9.5" style="43" customWidth="1"/>
    <col min="11786" max="11786" width="4.125" style="43" customWidth="1"/>
    <col min="11787" max="11788" width="9" style="43"/>
    <col min="11789" max="11789" width="5.25" style="43" customWidth="1"/>
    <col min="11790" max="11790" width="4.25" style="43" customWidth="1"/>
    <col min="11791" max="11791" width="11.375" style="43" customWidth="1"/>
    <col min="11792" max="11792" width="15.625" style="43" customWidth="1"/>
    <col min="11793" max="11794" width="7.5" style="43" customWidth="1"/>
    <col min="11795" max="12037" width="9" style="43"/>
    <col min="12038" max="12038" width="6.125" style="43" bestFit="1" customWidth="1"/>
    <col min="12039" max="12039" width="10.125" style="43" customWidth="1"/>
    <col min="12040" max="12040" width="9.625" style="43" customWidth="1"/>
    <col min="12041" max="12041" width="9.5" style="43" customWidth="1"/>
    <col min="12042" max="12042" width="4.125" style="43" customWidth="1"/>
    <col min="12043" max="12044" width="9" style="43"/>
    <col min="12045" max="12045" width="5.25" style="43" customWidth="1"/>
    <col min="12046" max="12046" width="4.25" style="43" customWidth="1"/>
    <col min="12047" max="12047" width="11.375" style="43" customWidth="1"/>
    <col min="12048" max="12048" width="15.625" style="43" customWidth="1"/>
    <col min="12049" max="12050" width="7.5" style="43" customWidth="1"/>
    <col min="12051" max="12293" width="9" style="43"/>
    <col min="12294" max="12294" width="6.125" style="43" bestFit="1" customWidth="1"/>
    <col min="12295" max="12295" width="10.125" style="43" customWidth="1"/>
    <col min="12296" max="12296" width="9.625" style="43" customWidth="1"/>
    <col min="12297" max="12297" width="9.5" style="43" customWidth="1"/>
    <col min="12298" max="12298" width="4.125" style="43" customWidth="1"/>
    <col min="12299" max="12300" width="9" style="43"/>
    <col min="12301" max="12301" width="5.25" style="43" customWidth="1"/>
    <col min="12302" max="12302" width="4.25" style="43" customWidth="1"/>
    <col min="12303" max="12303" width="11.375" style="43" customWidth="1"/>
    <col min="12304" max="12304" width="15.625" style="43" customWidth="1"/>
    <col min="12305" max="12306" width="7.5" style="43" customWidth="1"/>
    <col min="12307" max="12549" width="9" style="43"/>
    <col min="12550" max="12550" width="6.125" style="43" bestFit="1" customWidth="1"/>
    <col min="12551" max="12551" width="10.125" style="43" customWidth="1"/>
    <col min="12552" max="12552" width="9.625" style="43" customWidth="1"/>
    <col min="12553" max="12553" width="9.5" style="43" customWidth="1"/>
    <col min="12554" max="12554" width="4.125" style="43" customWidth="1"/>
    <col min="12555" max="12556" width="9" style="43"/>
    <col min="12557" max="12557" width="5.25" style="43" customWidth="1"/>
    <col min="12558" max="12558" width="4.25" style="43" customWidth="1"/>
    <col min="12559" max="12559" width="11.375" style="43" customWidth="1"/>
    <col min="12560" max="12560" width="15.625" style="43" customWidth="1"/>
    <col min="12561" max="12562" width="7.5" style="43" customWidth="1"/>
    <col min="12563" max="12805" width="9" style="43"/>
    <col min="12806" max="12806" width="6.125" style="43" bestFit="1" customWidth="1"/>
    <col min="12807" max="12807" width="10.125" style="43" customWidth="1"/>
    <col min="12808" max="12808" width="9.625" style="43" customWidth="1"/>
    <col min="12809" max="12809" width="9.5" style="43" customWidth="1"/>
    <col min="12810" max="12810" width="4.125" style="43" customWidth="1"/>
    <col min="12811" max="12812" width="9" style="43"/>
    <col min="12813" max="12813" width="5.25" style="43" customWidth="1"/>
    <col min="12814" max="12814" width="4.25" style="43" customWidth="1"/>
    <col min="12815" max="12815" width="11.375" style="43" customWidth="1"/>
    <col min="12816" max="12816" width="15.625" style="43" customWidth="1"/>
    <col min="12817" max="12818" width="7.5" style="43" customWidth="1"/>
    <col min="12819" max="13061" width="9" style="43"/>
    <col min="13062" max="13062" width="6.125" style="43" bestFit="1" customWidth="1"/>
    <col min="13063" max="13063" width="10.125" style="43" customWidth="1"/>
    <col min="13064" max="13064" width="9.625" style="43" customWidth="1"/>
    <col min="13065" max="13065" width="9.5" style="43" customWidth="1"/>
    <col min="13066" max="13066" width="4.125" style="43" customWidth="1"/>
    <col min="13067" max="13068" width="9" style="43"/>
    <col min="13069" max="13069" width="5.25" style="43" customWidth="1"/>
    <col min="13070" max="13070" width="4.25" style="43" customWidth="1"/>
    <col min="13071" max="13071" width="11.375" style="43" customWidth="1"/>
    <col min="13072" max="13072" width="15.625" style="43" customWidth="1"/>
    <col min="13073" max="13074" width="7.5" style="43" customWidth="1"/>
    <col min="13075" max="13317" width="9" style="43"/>
    <col min="13318" max="13318" width="6.125" style="43" bestFit="1" customWidth="1"/>
    <col min="13319" max="13319" width="10.125" style="43" customWidth="1"/>
    <col min="13320" max="13320" width="9.625" style="43" customWidth="1"/>
    <col min="13321" max="13321" width="9.5" style="43" customWidth="1"/>
    <col min="13322" max="13322" width="4.125" style="43" customWidth="1"/>
    <col min="13323" max="13324" width="9" style="43"/>
    <col min="13325" max="13325" width="5.25" style="43" customWidth="1"/>
    <col min="13326" max="13326" width="4.25" style="43" customWidth="1"/>
    <col min="13327" max="13327" width="11.375" style="43" customWidth="1"/>
    <col min="13328" max="13328" width="15.625" style="43" customWidth="1"/>
    <col min="13329" max="13330" width="7.5" style="43" customWidth="1"/>
    <col min="13331" max="13573" width="9" style="43"/>
    <col min="13574" max="13574" width="6.125" style="43" bestFit="1" customWidth="1"/>
    <col min="13575" max="13575" width="10.125" style="43" customWidth="1"/>
    <col min="13576" max="13576" width="9.625" style="43" customWidth="1"/>
    <col min="13577" max="13577" width="9.5" style="43" customWidth="1"/>
    <col min="13578" max="13578" width="4.125" style="43" customWidth="1"/>
    <col min="13579" max="13580" width="9" style="43"/>
    <col min="13581" max="13581" width="5.25" style="43" customWidth="1"/>
    <col min="13582" max="13582" width="4.25" style="43" customWidth="1"/>
    <col min="13583" max="13583" width="11.375" style="43" customWidth="1"/>
    <col min="13584" max="13584" width="15.625" style="43" customWidth="1"/>
    <col min="13585" max="13586" width="7.5" style="43" customWidth="1"/>
    <col min="13587" max="13829" width="9" style="43"/>
    <col min="13830" max="13830" width="6.125" style="43" bestFit="1" customWidth="1"/>
    <col min="13831" max="13831" width="10.125" style="43" customWidth="1"/>
    <col min="13832" max="13832" width="9.625" style="43" customWidth="1"/>
    <col min="13833" max="13833" width="9.5" style="43" customWidth="1"/>
    <col min="13834" max="13834" width="4.125" style="43" customWidth="1"/>
    <col min="13835" max="13836" width="9" style="43"/>
    <col min="13837" max="13837" width="5.25" style="43" customWidth="1"/>
    <col min="13838" max="13838" width="4.25" style="43" customWidth="1"/>
    <col min="13839" max="13839" width="11.375" style="43" customWidth="1"/>
    <col min="13840" max="13840" width="15.625" style="43" customWidth="1"/>
    <col min="13841" max="13842" width="7.5" style="43" customWidth="1"/>
    <col min="13843" max="14085" width="9" style="43"/>
    <col min="14086" max="14086" width="6.125" style="43" bestFit="1" customWidth="1"/>
    <col min="14087" max="14087" width="10.125" style="43" customWidth="1"/>
    <col min="14088" max="14088" width="9.625" style="43" customWidth="1"/>
    <col min="14089" max="14089" width="9.5" style="43" customWidth="1"/>
    <col min="14090" max="14090" width="4.125" style="43" customWidth="1"/>
    <col min="14091" max="14092" width="9" style="43"/>
    <col min="14093" max="14093" width="5.25" style="43" customWidth="1"/>
    <col min="14094" max="14094" width="4.25" style="43" customWidth="1"/>
    <col min="14095" max="14095" width="11.375" style="43" customWidth="1"/>
    <col min="14096" max="14096" width="15.625" style="43" customWidth="1"/>
    <col min="14097" max="14098" width="7.5" style="43" customWidth="1"/>
    <col min="14099" max="14341" width="9" style="43"/>
    <col min="14342" max="14342" width="6.125" style="43" bestFit="1" customWidth="1"/>
    <col min="14343" max="14343" width="10.125" style="43" customWidth="1"/>
    <col min="14344" max="14344" width="9.625" style="43" customWidth="1"/>
    <col min="14345" max="14345" width="9.5" style="43" customWidth="1"/>
    <col min="14346" max="14346" width="4.125" style="43" customWidth="1"/>
    <col min="14347" max="14348" width="9" style="43"/>
    <col min="14349" max="14349" width="5.25" style="43" customWidth="1"/>
    <col min="14350" max="14350" width="4.25" style="43" customWidth="1"/>
    <col min="14351" max="14351" width="11.375" style="43" customWidth="1"/>
    <col min="14352" max="14352" width="15.625" style="43" customWidth="1"/>
    <col min="14353" max="14354" width="7.5" style="43" customWidth="1"/>
    <col min="14355" max="14597" width="9" style="43"/>
    <col min="14598" max="14598" width="6.125" style="43" bestFit="1" customWidth="1"/>
    <col min="14599" max="14599" width="10.125" style="43" customWidth="1"/>
    <col min="14600" max="14600" width="9.625" style="43" customWidth="1"/>
    <col min="14601" max="14601" width="9.5" style="43" customWidth="1"/>
    <col min="14602" max="14602" width="4.125" style="43" customWidth="1"/>
    <col min="14603" max="14604" width="9" style="43"/>
    <col min="14605" max="14605" width="5.25" style="43" customWidth="1"/>
    <col min="14606" max="14606" width="4.25" style="43" customWidth="1"/>
    <col min="14607" max="14607" width="11.375" style="43" customWidth="1"/>
    <col min="14608" max="14608" width="15.625" style="43" customWidth="1"/>
    <col min="14609" max="14610" width="7.5" style="43" customWidth="1"/>
    <col min="14611" max="14853" width="9" style="43"/>
    <col min="14854" max="14854" width="6.125" style="43" bestFit="1" customWidth="1"/>
    <col min="14855" max="14855" width="10.125" style="43" customWidth="1"/>
    <col min="14856" max="14856" width="9.625" style="43" customWidth="1"/>
    <col min="14857" max="14857" width="9.5" style="43" customWidth="1"/>
    <col min="14858" max="14858" width="4.125" style="43" customWidth="1"/>
    <col min="14859" max="14860" width="9" style="43"/>
    <col min="14861" max="14861" width="5.25" style="43" customWidth="1"/>
    <col min="14862" max="14862" width="4.25" style="43" customWidth="1"/>
    <col min="14863" max="14863" width="11.375" style="43" customWidth="1"/>
    <col min="14864" max="14864" width="15.625" style="43" customWidth="1"/>
    <col min="14865" max="14866" width="7.5" style="43" customWidth="1"/>
    <col min="14867" max="15109" width="9" style="43"/>
    <col min="15110" max="15110" width="6.125" style="43" bestFit="1" customWidth="1"/>
    <col min="15111" max="15111" width="10.125" style="43" customWidth="1"/>
    <col min="15112" max="15112" width="9.625" style="43" customWidth="1"/>
    <col min="15113" max="15113" width="9.5" style="43" customWidth="1"/>
    <col min="15114" max="15114" width="4.125" style="43" customWidth="1"/>
    <col min="15115" max="15116" width="9" style="43"/>
    <col min="15117" max="15117" width="5.25" style="43" customWidth="1"/>
    <col min="15118" max="15118" width="4.25" style="43" customWidth="1"/>
    <col min="15119" max="15119" width="11.375" style="43" customWidth="1"/>
    <col min="15120" max="15120" width="15.625" style="43" customWidth="1"/>
    <col min="15121" max="15122" width="7.5" style="43" customWidth="1"/>
    <col min="15123" max="15365" width="9" style="43"/>
    <col min="15366" max="15366" width="6.125" style="43" bestFit="1" customWidth="1"/>
    <col min="15367" max="15367" width="10.125" style="43" customWidth="1"/>
    <col min="15368" max="15368" width="9.625" style="43" customWidth="1"/>
    <col min="15369" max="15369" width="9.5" style="43" customWidth="1"/>
    <col min="15370" max="15370" width="4.125" style="43" customWidth="1"/>
    <col min="15371" max="15372" width="9" style="43"/>
    <col min="15373" max="15373" width="5.25" style="43" customWidth="1"/>
    <col min="15374" max="15374" width="4.25" style="43" customWidth="1"/>
    <col min="15375" max="15375" width="11.375" style="43" customWidth="1"/>
    <col min="15376" max="15376" width="15.625" style="43" customWidth="1"/>
    <col min="15377" max="15378" width="7.5" style="43" customWidth="1"/>
    <col min="15379" max="15621" width="9" style="43"/>
    <col min="15622" max="15622" width="6.125" style="43" bestFit="1" customWidth="1"/>
    <col min="15623" max="15623" width="10.125" style="43" customWidth="1"/>
    <col min="15624" max="15624" width="9.625" style="43" customWidth="1"/>
    <col min="15625" max="15625" width="9.5" style="43" customWidth="1"/>
    <col min="15626" max="15626" width="4.125" style="43" customWidth="1"/>
    <col min="15627" max="15628" width="9" style="43"/>
    <col min="15629" max="15629" width="5.25" style="43" customWidth="1"/>
    <col min="15630" max="15630" width="4.25" style="43" customWidth="1"/>
    <col min="15631" max="15631" width="11.375" style="43" customWidth="1"/>
    <col min="15632" max="15632" width="15.625" style="43" customWidth="1"/>
    <col min="15633" max="15634" width="7.5" style="43" customWidth="1"/>
    <col min="15635" max="15877" width="9" style="43"/>
    <col min="15878" max="15878" width="6.125" style="43" bestFit="1" customWidth="1"/>
    <col min="15879" max="15879" width="10.125" style="43" customWidth="1"/>
    <col min="15880" max="15880" width="9.625" style="43" customWidth="1"/>
    <col min="15881" max="15881" width="9.5" style="43" customWidth="1"/>
    <col min="15882" max="15882" width="4.125" style="43" customWidth="1"/>
    <col min="15883" max="15884" width="9" style="43"/>
    <col min="15885" max="15885" width="5.25" style="43" customWidth="1"/>
    <col min="15886" max="15886" width="4.25" style="43" customWidth="1"/>
    <col min="15887" max="15887" width="11.375" style="43" customWidth="1"/>
    <col min="15888" max="15888" width="15.625" style="43" customWidth="1"/>
    <col min="15889" max="15890" width="7.5" style="43" customWidth="1"/>
    <col min="15891" max="16133" width="9" style="43"/>
    <col min="16134" max="16134" width="6.125" style="43" bestFit="1" customWidth="1"/>
    <col min="16135" max="16135" width="10.125" style="43" customWidth="1"/>
    <col min="16136" max="16136" width="9.625" style="43" customWidth="1"/>
    <col min="16137" max="16137" width="9.5" style="43" customWidth="1"/>
    <col min="16138" max="16138" width="4.125" style="43" customWidth="1"/>
    <col min="16139" max="16140" width="9" style="43"/>
    <col min="16141" max="16141" width="5.25" style="43" customWidth="1"/>
    <col min="16142" max="16142" width="4.25" style="43" customWidth="1"/>
    <col min="16143" max="16143" width="11.375" style="43" customWidth="1"/>
    <col min="16144" max="16144" width="15.625" style="43" customWidth="1"/>
    <col min="16145" max="16146" width="7.5" style="43" customWidth="1"/>
    <col min="16147" max="16384" width="9" style="43"/>
  </cols>
  <sheetData>
    <row r="1" spans="1:18" ht="37.5" customHeight="1" x14ac:dyDescent="0.4">
      <c r="A1" s="443" t="s">
        <v>967</v>
      </c>
      <c r="B1" s="443"/>
      <c r="C1" s="443"/>
      <c r="D1" s="443"/>
      <c r="E1" s="443"/>
      <c r="F1" s="443"/>
      <c r="G1" s="443"/>
      <c r="H1" s="443"/>
      <c r="I1" s="443"/>
      <c r="J1" s="443"/>
      <c r="K1" s="443"/>
      <c r="L1" s="443"/>
      <c r="M1" s="443"/>
      <c r="N1" s="443"/>
      <c r="O1" s="443"/>
      <c r="P1" s="443"/>
      <c r="Q1" s="443"/>
      <c r="R1" s="443"/>
    </row>
    <row r="2" spans="1:18" ht="5.0999999999999996" customHeight="1" thickBot="1" x14ac:dyDescent="0.45">
      <c r="M2" s="444"/>
      <c r="N2" s="444"/>
      <c r="O2" s="444"/>
      <c r="P2" s="444"/>
      <c r="Q2" s="444"/>
      <c r="R2" s="444"/>
    </row>
    <row r="3" spans="1:18" ht="30" customHeight="1" thickBot="1" x14ac:dyDescent="0.45">
      <c r="A3" s="445" t="s">
        <v>120</v>
      </c>
      <c r="B3" s="446"/>
      <c r="C3" s="446"/>
      <c r="D3" s="447"/>
      <c r="E3" s="47"/>
      <c r="H3" s="48"/>
      <c r="I3" s="49"/>
      <c r="J3" s="50"/>
      <c r="K3" s="49"/>
      <c r="L3" s="49"/>
      <c r="M3" s="49"/>
      <c r="N3" s="49"/>
      <c r="O3" s="49"/>
      <c r="P3" s="49"/>
      <c r="Q3" s="49"/>
      <c r="R3" s="49"/>
    </row>
    <row r="4" spans="1:18" ht="33" customHeight="1" thickBot="1" x14ac:dyDescent="0.45">
      <c r="A4" s="448" t="s">
        <v>121</v>
      </c>
      <c r="B4" s="449"/>
      <c r="C4" s="449"/>
      <c r="D4" s="450"/>
      <c r="E4" s="451">
        <f>基本情報入力シート!$C$10</f>
        <v>0</v>
      </c>
      <c r="F4" s="452"/>
      <c r="G4" s="452"/>
      <c r="H4" s="453"/>
      <c r="I4" s="51"/>
      <c r="J4" s="52"/>
      <c r="K4" s="51"/>
      <c r="L4" s="51"/>
      <c r="M4" s="51"/>
      <c r="N4" s="51"/>
      <c r="O4" s="51"/>
      <c r="P4" s="51"/>
      <c r="Q4" s="51"/>
      <c r="R4" s="51"/>
    </row>
    <row r="5" spans="1:18" ht="5.0999999999999996" customHeight="1" x14ac:dyDescent="0.4">
      <c r="A5" s="53"/>
      <c r="B5" s="53"/>
      <c r="C5" s="53"/>
      <c r="D5" s="53"/>
      <c r="E5" s="54"/>
      <c r="F5" s="54"/>
      <c r="G5" s="54"/>
      <c r="H5" s="55"/>
      <c r="I5" s="56"/>
      <c r="J5" s="56"/>
      <c r="K5" s="56"/>
      <c r="L5" s="56"/>
      <c r="M5" s="56"/>
      <c r="N5" s="56"/>
      <c r="O5" s="56"/>
      <c r="P5" s="56"/>
      <c r="Q5" s="56"/>
      <c r="R5" s="56"/>
    </row>
    <row r="6" spans="1:18" ht="24.95" customHeight="1" x14ac:dyDescent="0.4">
      <c r="A6" s="427" t="s">
        <v>122</v>
      </c>
      <c r="B6" s="427"/>
      <c r="C6" s="427"/>
      <c r="D6" s="427"/>
      <c r="E6" s="427"/>
      <c r="F6" s="427"/>
      <c r="G6" s="427"/>
      <c r="H6" s="427"/>
      <c r="I6" s="427"/>
      <c r="J6" s="427"/>
      <c r="K6" s="427"/>
      <c r="L6" s="427"/>
      <c r="M6" s="427"/>
      <c r="N6" s="427"/>
      <c r="O6" s="427"/>
      <c r="P6" s="427"/>
      <c r="Q6" s="427"/>
      <c r="R6" s="427"/>
    </row>
    <row r="7" spans="1:18" ht="5.0999999999999996" customHeight="1" thickBot="1" x14ac:dyDescent="0.45"/>
    <row r="8" spans="1:18" ht="24.75" customHeight="1" x14ac:dyDescent="0.4">
      <c r="A8" s="428" t="s">
        <v>123</v>
      </c>
      <c r="B8" s="429"/>
      <c r="C8" s="432" t="s">
        <v>124</v>
      </c>
      <c r="D8" s="432"/>
      <c r="E8" s="432"/>
      <c r="F8" s="432"/>
      <c r="G8" s="432"/>
      <c r="H8" s="432"/>
      <c r="I8" s="437" t="s">
        <v>125</v>
      </c>
      <c r="J8" s="434" t="s">
        <v>946</v>
      </c>
      <c r="K8" s="432"/>
      <c r="L8" s="432"/>
      <c r="M8" s="432"/>
      <c r="N8" s="432"/>
      <c r="O8" s="432"/>
      <c r="P8" s="432"/>
      <c r="Q8" s="432"/>
      <c r="R8" s="435"/>
    </row>
    <row r="9" spans="1:18" ht="26.25" customHeight="1" thickBot="1" x14ac:dyDescent="0.45">
      <c r="A9" s="430"/>
      <c r="B9" s="431"/>
      <c r="C9" s="433"/>
      <c r="D9" s="433"/>
      <c r="E9" s="433"/>
      <c r="F9" s="433"/>
      <c r="G9" s="433"/>
      <c r="H9" s="433"/>
      <c r="I9" s="438"/>
      <c r="J9" s="57" t="s">
        <v>126</v>
      </c>
      <c r="K9" s="433" t="s">
        <v>127</v>
      </c>
      <c r="L9" s="433"/>
      <c r="M9" s="433"/>
      <c r="N9" s="433"/>
      <c r="O9" s="433"/>
      <c r="P9" s="433"/>
      <c r="Q9" s="433"/>
      <c r="R9" s="436"/>
    </row>
    <row r="10" spans="1:18" ht="36" customHeight="1" thickTop="1" x14ac:dyDescent="0.4">
      <c r="A10" s="454" t="s">
        <v>128</v>
      </c>
      <c r="B10" s="124"/>
      <c r="C10" s="455" t="s">
        <v>945</v>
      </c>
      <c r="D10" s="455"/>
      <c r="E10" s="455"/>
      <c r="F10" s="456" t="s">
        <v>129</v>
      </c>
      <c r="G10" s="456"/>
      <c r="H10" s="456"/>
      <c r="I10" s="282"/>
      <c r="J10" s="58"/>
      <c r="K10" s="457"/>
      <c r="L10" s="457"/>
      <c r="M10" s="457"/>
      <c r="N10" s="457"/>
      <c r="O10" s="457"/>
      <c r="P10" s="457"/>
      <c r="Q10" s="457"/>
      <c r="R10" s="458"/>
    </row>
    <row r="11" spans="1:18" ht="36" customHeight="1" x14ac:dyDescent="0.4">
      <c r="A11" s="454"/>
      <c r="B11" s="125"/>
      <c r="C11" s="471" t="s">
        <v>161</v>
      </c>
      <c r="D11" s="472"/>
      <c r="E11" s="473"/>
      <c r="F11" s="421"/>
      <c r="G11" s="422"/>
      <c r="H11" s="423"/>
      <c r="I11" s="64"/>
      <c r="J11" s="59"/>
      <c r="K11" s="414"/>
      <c r="L11" s="414"/>
      <c r="M11" s="414"/>
      <c r="N11" s="414"/>
      <c r="O11" s="414"/>
      <c r="P11" s="414"/>
      <c r="Q11" s="414"/>
      <c r="R11" s="415"/>
    </row>
    <row r="12" spans="1:18" ht="36" customHeight="1" x14ac:dyDescent="0.4">
      <c r="A12" s="454"/>
      <c r="B12" s="321">
        <v>1</v>
      </c>
      <c r="C12" s="424" t="s">
        <v>653</v>
      </c>
      <c r="D12" s="425"/>
      <c r="E12" s="426"/>
      <c r="F12" s="421" t="s">
        <v>160</v>
      </c>
      <c r="G12" s="422"/>
      <c r="H12" s="423"/>
      <c r="I12" s="282"/>
      <c r="J12" s="59"/>
      <c r="K12" s="439"/>
      <c r="L12" s="440"/>
      <c r="M12" s="440"/>
      <c r="N12" s="440"/>
      <c r="O12" s="440"/>
      <c r="P12" s="440"/>
      <c r="Q12" s="440"/>
      <c r="R12" s="441"/>
    </row>
    <row r="13" spans="1:18" ht="36" customHeight="1" x14ac:dyDescent="0.4">
      <c r="A13" s="454"/>
      <c r="B13" s="321">
        <v>2</v>
      </c>
      <c r="C13" s="459" t="s">
        <v>654</v>
      </c>
      <c r="D13" s="459"/>
      <c r="E13" s="460"/>
      <c r="F13" s="421" t="s">
        <v>947</v>
      </c>
      <c r="G13" s="422"/>
      <c r="H13" s="423"/>
      <c r="I13" s="282"/>
      <c r="J13" s="59"/>
      <c r="K13" s="414"/>
      <c r="L13" s="414"/>
      <c r="M13" s="414"/>
      <c r="N13" s="414"/>
      <c r="O13" s="414"/>
      <c r="P13" s="414"/>
      <c r="Q13" s="414"/>
      <c r="R13" s="415"/>
    </row>
    <row r="14" spans="1:18" ht="36" customHeight="1" x14ac:dyDescent="0.4">
      <c r="A14" s="454"/>
      <c r="B14" s="321">
        <v>3</v>
      </c>
      <c r="C14" s="416" t="s">
        <v>164</v>
      </c>
      <c r="D14" s="416"/>
      <c r="E14" s="416"/>
      <c r="F14" s="442" t="s">
        <v>948</v>
      </c>
      <c r="G14" s="422"/>
      <c r="H14" s="423"/>
      <c r="I14" s="282"/>
      <c r="J14" s="59"/>
      <c r="K14" s="420" t="s">
        <v>924</v>
      </c>
      <c r="L14" s="414"/>
      <c r="M14" s="414"/>
      <c r="N14" s="414"/>
      <c r="O14" s="414"/>
      <c r="P14" s="414"/>
      <c r="Q14" s="414"/>
      <c r="R14" s="415"/>
    </row>
    <row r="15" spans="1:18" ht="36" customHeight="1" x14ac:dyDescent="0.4">
      <c r="A15" s="454"/>
      <c r="B15" s="321">
        <v>4</v>
      </c>
      <c r="C15" s="416" t="s">
        <v>130</v>
      </c>
      <c r="D15" s="416"/>
      <c r="E15" s="416"/>
      <c r="F15" s="421" t="s">
        <v>947</v>
      </c>
      <c r="G15" s="422"/>
      <c r="H15" s="423"/>
      <c r="I15" s="282"/>
      <c r="J15" s="59"/>
      <c r="K15" s="414"/>
      <c r="L15" s="414"/>
      <c r="M15" s="414"/>
      <c r="N15" s="414"/>
      <c r="O15" s="414"/>
      <c r="P15" s="414"/>
      <c r="Q15" s="414"/>
      <c r="R15" s="415"/>
    </row>
    <row r="16" spans="1:18" ht="36" customHeight="1" x14ac:dyDescent="0.4">
      <c r="A16" s="454"/>
      <c r="B16" s="321">
        <v>5</v>
      </c>
      <c r="C16" s="416" t="s">
        <v>131</v>
      </c>
      <c r="D16" s="416"/>
      <c r="E16" s="416"/>
      <c r="F16" s="442" t="s">
        <v>949</v>
      </c>
      <c r="G16" s="422"/>
      <c r="H16" s="423"/>
      <c r="I16" s="282"/>
      <c r="J16" s="59"/>
      <c r="K16" s="414"/>
      <c r="L16" s="414"/>
      <c r="M16" s="414"/>
      <c r="N16" s="414"/>
      <c r="O16" s="414"/>
      <c r="P16" s="414"/>
      <c r="Q16" s="414"/>
      <c r="R16" s="415"/>
    </row>
    <row r="17" spans="1:20" ht="36" customHeight="1" x14ac:dyDescent="0.4">
      <c r="A17" s="454"/>
      <c r="B17" s="321">
        <v>6</v>
      </c>
      <c r="C17" s="461" t="s">
        <v>132</v>
      </c>
      <c r="D17" s="461"/>
      <c r="E17" s="461"/>
      <c r="F17" s="417" t="s">
        <v>950</v>
      </c>
      <c r="G17" s="417"/>
      <c r="H17" s="417"/>
      <c r="I17" s="282"/>
      <c r="J17" s="59"/>
      <c r="K17" s="414"/>
      <c r="L17" s="414"/>
      <c r="M17" s="414"/>
      <c r="N17" s="414"/>
      <c r="O17" s="414"/>
      <c r="P17" s="414"/>
      <c r="Q17" s="414"/>
      <c r="R17" s="415"/>
    </row>
    <row r="18" spans="1:20" ht="36" customHeight="1" x14ac:dyDescent="0.4">
      <c r="A18" s="454"/>
      <c r="B18" s="418">
        <v>7</v>
      </c>
      <c r="C18" s="419" t="s">
        <v>652</v>
      </c>
      <c r="D18" s="419"/>
      <c r="E18" s="419"/>
      <c r="F18" s="474" t="s">
        <v>133</v>
      </c>
      <c r="G18" s="475"/>
      <c r="H18" s="476"/>
      <c r="I18" s="282"/>
      <c r="J18" s="59"/>
      <c r="K18" s="420" t="s">
        <v>931</v>
      </c>
      <c r="L18" s="414"/>
      <c r="M18" s="414"/>
      <c r="N18" s="414"/>
      <c r="O18" s="414"/>
      <c r="P18" s="414"/>
      <c r="Q18" s="414"/>
      <c r="R18" s="415"/>
    </row>
    <row r="19" spans="1:20" ht="36" customHeight="1" x14ac:dyDescent="0.4">
      <c r="A19" s="454"/>
      <c r="B19" s="418"/>
      <c r="C19" s="419"/>
      <c r="D19" s="419"/>
      <c r="E19" s="419"/>
      <c r="F19" s="474" t="s">
        <v>134</v>
      </c>
      <c r="G19" s="475"/>
      <c r="H19" s="476"/>
      <c r="I19" s="282"/>
      <c r="J19" s="59"/>
      <c r="K19" s="420" t="s">
        <v>932</v>
      </c>
      <c r="L19" s="414"/>
      <c r="M19" s="414"/>
      <c r="N19" s="414"/>
      <c r="O19" s="414"/>
      <c r="P19" s="414"/>
      <c r="Q19" s="414"/>
      <c r="R19" s="415"/>
    </row>
    <row r="20" spans="1:20" ht="36" customHeight="1" x14ac:dyDescent="0.4">
      <c r="A20" s="454"/>
      <c r="B20" s="60">
        <v>8</v>
      </c>
      <c r="C20" s="416" t="s">
        <v>667</v>
      </c>
      <c r="D20" s="416"/>
      <c r="E20" s="416"/>
      <c r="F20" s="417" t="s">
        <v>135</v>
      </c>
      <c r="G20" s="417"/>
      <c r="H20" s="417"/>
      <c r="I20" s="282"/>
      <c r="J20" s="59"/>
      <c r="K20" s="414"/>
      <c r="L20" s="414"/>
      <c r="M20" s="414"/>
      <c r="N20" s="414"/>
      <c r="O20" s="414"/>
      <c r="P20" s="414"/>
      <c r="Q20" s="414"/>
      <c r="R20" s="415"/>
      <c r="S20" s="61"/>
      <c r="T20" s="61"/>
    </row>
    <row r="21" spans="1:20" ht="36" customHeight="1" x14ac:dyDescent="0.4">
      <c r="A21" s="454"/>
      <c r="B21" s="60">
        <v>9</v>
      </c>
      <c r="C21" s="416" t="s">
        <v>651</v>
      </c>
      <c r="D21" s="416"/>
      <c r="E21" s="416"/>
      <c r="F21" s="417" t="s">
        <v>136</v>
      </c>
      <c r="G21" s="417"/>
      <c r="H21" s="417"/>
      <c r="I21" s="282"/>
      <c r="J21" s="59"/>
      <c r="K21" s="414"/>
      <c r="L21" s="414"/>
      <c r="M21" s="414"/>
      <c r="N21" s="414"/>
      <c r="O21" s="414"/>
      <c r="P21" s="414"/>
      <c r="Q21" s="414"/>
      <c r="R21" s="415"/>
      <c r="S21" s="61"/>
      <c r="T21" s="61"/>
    </row>
    <row r="22" spans="1:20" ht="36" customHeight="1" x14ac:dyDescent="0.4">
      <c r="A22" s="454"/>
      <c r="B22" s="60">
        <v>10</v>
      </c>
      <c r="C22" s="419" t="s">
        <v>137</v>
      </c>
      <c r="D22" s="419"/>
      <c r="E22" s="419"/>
      <c r="F22" s="465" t="s">
        <v>138</v>
      </c>
      <c r="G22" s="465"/>
      <c r="H22" s="466"/>
      <c r="I22" s="282"/>
      <c r="J22" s="59"/>
      <c r="K22" s="414"/>
      <c r="L22" s="414"/>
      <c r="M22" s="414"/>
      <c r="N22" s="414"/>
      <c r="O22" s="414"/>
      <c r="P22" s="414"/>
      <c r="Q22" s="414"/>
      <c r="R22" s="415"/>
      <c r="S22" s="61"/>
      <c r="T22" s="61"/>
    </row>
    <row r="23" spans="1:20" ht="36" customHeight="1" x14ac:dyDescent="0.4">
      <c r="A23" s="454"/>
      <c r="B23" s="60">
        <v>11</v>
      </c>
      <c r="C23" s="416" t="s">
        <v>139</v>
      </c>
      <c r="D23" s="416"/>
      <c r="E23" s="416"/>
      <c r="F23" s="442" t="s">
        <v>951</v>
      </c>
      <c r="G23" s="462"/>
      <c r="H23" s="463"/>
      <c r="I23" s="282"/>
      <c r="J23" s="59"/>
      <c r="K23" s="414"/>
      <c r="L23" s="414"/>
      <c r="M23" s="414"/>
      <c r="N23" s="414"/>
      <c r="O23" s="414"/>
      <c r="P23" s="414"/>
      <c r="Q23" s="414"/>
      <c r="R23" s="415"/>
    </row>
    <row r="24" spans="1:20" ht="36" customHeight="1" x14ac:dyDescent="0.4">
      <c r="A24" s="469" t="s">
        <v>140</v>
      </c>
      <c r="B24" s="60">
        <v>12</v>
      </c>
      <c r="C24" s="419" t="s">
        <v>141</v>
      </c>
      <c r="D24" s="419"/>
      <c r="E24" s="419"/>
      <c r="F24" s="464" t="s">
        <v>142</v>
      </c>
      <c r="G24" s="464"/>
      <c r="H24" s="464"/>
      <c r="I24" s="282"/>
      <c r="J24" s="59"/>
      <c r="K24" s="414"/>
      <c r="L24" s="414"/>
      <c r="M24" s="414"/>
      <c r="N24" s="414"/>
      <c r="O24" s="414"/>
      <c r="P24" s="414"/>
      <c r="Q24" s="414"/>
      <c r="R24" s="415"/>
    </row>
    <row r="25" spans="1:20" ht="36" customHeight="1" x14ac:dyDescent="0.4">
      <c r="A25" s="469"/>
      <c r="B25" s="60">
        <v>13</v>
      </c>
      <c r="C25" s="419" t="s">
        <v>143</v>
      </c>
      <c r="D25" s="419"/>
      <c r="E25" s="419"/>
      <c r="F25" s="422" t="s">
        <v>142</v>
      </c>
      <c r="G25" s="422"/>
      <c r="H25" s="423"/>
      <c r="I25" s="282"/>
      <c r="J25" s="59"/>
      <c r="K25" s="414"/>
      <c r="L25" s="414"/>
      <c r="M25" s="414"/>
      <c r="N25" s="414"/>
      <c r="O25" s="414"/>
      <c r="P25" s="414"/>
      <c r="Q25" s="414"/>
      <c r="R25" s="415"/>
    </row>
    <row r="26" spans="1:20" ht="36" customHeight="1" x14ac:dyDescent="0.4">
      <c r="A26" s="469"/>
      <c r="B26" s="60">
        <v>14</v>
      </c>
      <c r="C26" s="419" t="s">
        <v>144</v>
      </c>
      <c r="D26" s="419"/>
      <c r="E26" s="419"/>
      <c r="F26" s="417" t="s">
        <v>145</v>
      </c>
      <c r="G26" s="464"/>
      <c r="H26" s="464"/>
      <c r="I26" s="282"/>
      <c r="J26" s="59"/>
      <c r="K26" s="414"/>
      <c r="L26" s="414"/>
      <c r="M26" s="414"/>
      <c r="N26" s="414"/>
      <c r="O26" s="414"/>
      <c r="P26" s="414"/>
      <c r="Q26" s="414"/>
      <c r="R26" s="415"/>
    </row>
    <row r="27" spans="1:20" ht="36" customHeight="1" x14ac:dyDescent="0.4">
      <c r="A27" s="469"/>
      <c r="B27" s="60">
        <v>15</v>
      </c>
      <c r="C27" s="419" t="s">
        <v>146</v>
      </c>
      <c r="D27" s="419"/>
      <c r="E27" s="419"/>
      <c r="F27" s="417" t="s">
        <v>147</v>
      </c>
      <c r="G27" s="464"/>
      <c r="H27" s="464"/>
      <c r="I27" s="282"/>
      <c r="J27" s="59"/>
      <c r="K27" s="420" t="s">
        <v>923</v>
      </c>
      <c r="L27" s="414"/>
      <c r="M27" s="414"/>
      <c r="N27" s="414"/>
      <c r="O27" s="414"/>
      <c r="P27" s="414"/>
      <c r="Q27" s="414"/>
      <c r="R27" s="415"/>
    </row>
    <row r="28" spans="1:20" ht="43.5" customHeight="1" x14ac:dyDescent="0.4">
      <c r="A28" s="469"/>
      <c r="B28" s="60">
        <v>16</v>
      </c>
      <c r="C28" s="419" t="s">
        <v>669</v>
      </c>
      <c r="D28" s="419"/>
      <c r="E28" s="419"/>
      <c r="F28" s="417" t="s">
        <v>670</v>
      </c>
      <c r="G28" s="417"/>
      <c r="H28" s="417"/>
      <c r="I28" s="282"/>
      <c r="J28" s="59"/>
      <c r="K28" s="414"/>
      <c r="L28" s="414"/>
      <c r="M28" s="414"/>
      <c r="N28" s="414"/>
      <c r="O28" s="414"/>
      <c r="P28" s="414"/>
      <c r="Q28" s="414"/>
      <c r="R28" s="415"/>
    </row>
    <row r="29" spans="1:20" ht="36" customHeight="1" x14ac:dyDescent="0.4">
      <c r="A29" s="477" t="s">
        <v>148</v>
      </c>
      <c r="B29" s="60" t="s">
        <v>656</v>
      </c>
      <c r="C29" s="480" t="s">
        <v>149</v>
      </c>
      <c r="D29" s="480"/>
      <c r="E29" s="480"/>
      <c r="F29" s="417" t="s">
        <v>142</v>
      </c>
      <c r="G29" s="464"/>
      <c r="H29" s="464"/>
      <c r="I29" s="282"/>
      <c r="J29" s="59"/>
      <c r="K29" s="414"/>
      <c r="L29" s="414"/>
      <c r="M29" s="414"/>
      <c r="N29" s="414"/>
      <c r="O29" s="414"/>
      <c r="P29" s="414"/>
      <c r="Q29" s="414"/>
      <c r="R29" s="415"/>
    </row>
    <row r="30" spans="1:20" ht="36" customHeight="1" x14ac:dyDescent="0.4">
      <c r="A30" s="478"/>
      <c r="B30" s="60" t="s">
        <v>657</v>
      </c>
      <c r="C30" s="419" t="s">
        <v>150</v>
      </c>
      <c r="D30" s="419"/>
      <c r="E30" s="419"/>
      <c r="F30" s="464" t="s">
        <v>142</v>
      </c>
      <c r="G30" s="464"/>
      <c r="H30" s="464"/>
      <c r="I30" s="282"/>
      <c r="J30" s="59"/>
      <c r="K30" s="414"/>
      <c r="L30" s="414"/>
      <c r="M30" s="414"/>
      <c r="N30" s="414"/>
      <c r="O30" s="414"/>
      <c r="P30" s="414"/>
      <c r="Q30" s="414"/>
      <c r="R30" s="415"/>
    </row>
    <row r="31" spans="1:20" ht="36" customHeight="1" x14ac:dyDescent="0.4">
      <c r="A31" s="478"/>
      <c r="B31" s="60" t="s">
        <v>658</v>
      </c>
      <c r="C31" s="419" t="s">
        <v>151</v>
      </c>
      <c r="D31" s="419"/>
      <c r="E31" s="419"/>
      <c r="F31" s="417" t="s">
        <v>152</v>
      </c>
      <c r="G31" s="464"/>
      <c r="H31" s="464"/>
      <c r="I31" s="282"/>
      <c r="J31" s="59"/>
      <c r="K31" s="414"/>
      <c r="L31" s="414"/>
      <c r="M31" s="414"/>
      <c r="N31" s="414"/>
      <c r="O31" s="414"/>
      <c r="P31" s="414"/>
      <c r="Q31" s="414"/>
      <c r="R31" s="415"/>
    </row>
    <row r="32" spans="1:20" ht="36" customHeight="1" x14ac:dyDescent="0.4">
      <c r="A32" s="478"/>
      <c r="B32" s="60" t="s">
        <v>659</v>
      </c>
      <c r="C32" s="419" t="s">
        <v>153</v>
      </c>
      <c r="D32" s="419"/>
      <c r="E32" s="419"/>
      <c r="F32" s="470" t="s">
        <v>154</v>
      </c>
      <c r="G32" s="417"/>
      <c r="H32" s="417"/>
      <c r="I32" s="282"/>
      <c r="J32" s="59"/>
      <c r="K32" s="420" t="s">
        <v>923</v>
      </c>
      <c r="L32" s="414"/>
      <c r="M32" s="414"/>
      <c r="N32" s="414"/>
      <c r="O32" s="414"/>
      <c r="P32" s="414"/>
      <c r="Q32" s="414"/>
      <c r="R32" s="415"/>
    </row>
    <row r="33" spans="1:18" ht="36" customHeight="1" x14ac:dyDescent="0.4">
      <c r="A33" s="479"/>
      <c r="B33" s="60" t="s">
        <v>660</v>
      </c>
      <c r="C33" s="419" t="s">
        <v>155</v>
      </c>
      <c r="D33" s="419"/>
      <c r="E33" s="419"/>
      <c r="F33" s="417" t="s">
        <v>668</v>
      </c>
      <c r="G33" s="417"/>
      <c r="H33" s="417"/>
      <c r="I33" s="283"/>
      <c r="J33" s="59"/>
      <c r="K33" s="467"/>
      <c r="L33" s="467"/>
      <c r="M33" s="467"/>
      <c r="N33" s="467"/>
      <c r="O33" s="467"/>
      <c r="P33" s="467"/>
      <c r="Q33" s="467"/>
      <c r="R33" s="468"/>
    </row>
    <row r="34" spans="1:18" ht="6" customHeight="1" x14ac:dyDescent="0.4">
      <c r="F34" s="61"/>
      <c r="G34" s="61"/>
      <c r="H34" s="61"/>
      <c r="I34" s="61"/>
      <c r="J34" s="61"/>
    </row>
    <row r="35" spans="1:18" ht="15.75" customHeight="1" x14ac:dyDescent="0.4"/>
    <row r="36" spans="1:18" ht="15.75" customHeight="1" x14ac:dyDescent="0.4"/>
    <row r="37" spans="1:18" ht="15.75" customHeight="1" x14ac:dyDescent="0.4"/>
    <row r="38" spans="1:18" ht="15.75" customHeight="1" x14ac:dyDescent="0.4"/>
    <row r="39" spans="1:18" ht="15.75" customHeight="1" x14ac:dyDescent="0.4"/>
    <row r="40" spans="1:18" ht="15.75" customHeight="1" x14ac:dyDescent="0.4"/>
    <row r="41" spans="1:18" ht="15.75" customHeight="1" x14ac:dyDescent="0.4">
      <c r="A41" s="43"/>
      <c r="B41" s="43"/>
      <c r="C41" s="43"/>
      <c r="D41" s="43"/>
      <c r="E41" s="43"/>
    </row>
    <row r="42" spans="1:18" ht="15.75" customHeight="1" x14ac:dyDescent="0.4">
      <c r="A42" s="43"/>
      <c r="B42" s="43"/>
      <c r="C42" s="43"/>
      <c r="D42" s="43"/>
      <c r="E42" s="43"/>
    </row>
    <row r="43" spans="1:18" ht="15.75" customHeight="1" x14ac:dyDescent="0.4">
      <c r="A43" s="43"/>
      <c r="B43" s="43"/>
      <c r="C43" s="43"/>
      <c r="D43" s="43"/>
      <c r="E43" s="43"/>
    </row>
  </sheetData>
  <mergeCells count="86">
    <mergeCell ref="C11:E11"/>
    <mergeCell ref="F11:H11"/>
    <mergeCell ref="F18:H18"/>
    <mergeCell ref="F19:H19"/>
    <mergeCell ref="A29:A33"/>
    <mergeCell ref="C29:E29"/>
    <mergeCell ref="F29:H29"/>
    <mergeCell ref="C33:E33"/>
    <mergeCell ref="F33:H33"/>
    <mergeCell ref="F12:H12"/>
    <mergeCell ref="K29:R29"/>
    <mergeCell ref="C30:E30"/>
    <mergeCell ref="F30:H30"/>
    <mergeCell ref="K30:R30"/>
    <mergeCell ref="C31:E31"/>
    <mergeCell ref="F31:H31"/>
    <mergeCell ref="K31:R31"/>
    <mergeCell ref="K33:R33"/>
    <mergeCell ref="A24:A28"/>
    <mergeCell ref="C24:E24"/>
    <mergeCell ref="F24:H24"/>
    <mergeCell ref="K24:R24"/>
    <mergeCell ref="C25:E25"/>
    <mergeCell ref="F25:H25"/>
    <mergeCell ref="K25:R25"/>
    <mergeCell ref="C26:E26"/>
    <mergeCell ref="F26:H26"/>
    <mergeCell ref="K26:R26"/>
    <mergeCell ref="C28:E28"/>
    <mergeCell ref="F28:H28"/>
    <mergeCell ref="K28:R28"/>
    <mergeCell ref="C32:E32"/>
    <mergeCell ref="F32:H32"/>
    <mergeCell ref="K22:R22"/>
    <mergeCell ref="C23:E23"/>
    <mergeCell ref="F23:H23"/>
    <mergeCell ref="K23:R23"/>
    <mergeCell ref="C27:E27"/>
    <mergeCell ref="F27:H27"/>
    <mergeCell ref="K27:R27"/>
    <mergeCell ref="C22:E22"/>
    <mergeCell ref="F22:H22"/>
    <mergeCell ref="K32:R32"/>
    <mergeCell ref="A1:R1"/>
    <mergeCell ref="M2:R2"/>
    <mergeCell ref="A3:D3"/>
    <mergeCell ref="A4:D4"/>
    <mergeCell ref="E4:H4"/>
    <mergeCell ref="A10:A23"/>
    <mergeCell ref="C10:E10"/>
    <mergeCell ref="F10:H10"/>
    <mergeCell ref="K10:R10"/>
    <mergeCell ref="C13:E13"/>
    <mergeCell ref="C16:E16"/>
    <mergeCell ref="F16:H16"/>
    <mergeCell ref="K16:R16"/>
    <mergeCell ref="C17:E17"/>
    <mergeCell ref="F17:H17"/>
    <mergeCell ref="K12:R12"/>
    <mergeCell ref="F14:H14"/>
    <mergeCell ref="K14:R14"/>
    <mergeCell ref="C15:E15"/>
    <mergeCell ref="F15:H15"/>
    <mergeCell ref="K15:R15"/>
    <mergeCell ref="A6:R6"/>
    <mergeCell ref="A8:B9"/>
    <mergeCell ref="C8:H9"/>
    <mergeCell ref="J8:R8"/>
    <mergeCell ref="K9:R9"/>
    <mergeCell ref="I8:I9"/>
    <mergeCell ref="K11:R11"/>
    <mergeCell ref="C21:E21"/>
    <mergeCell ref="F21:H21"/>
    <mergeCell ref="K21:R21"/>
    <mergeCell ref="B18:B19"/>
    <mergeCell ref="C18:E19"/>
    <mergeCell ref="K18:R18"/>
    <mergeCell ref="K19:R19"/>
    <mergeCell ref="C20:E20"/>
    <mergeCell ref="F20:H20"/>
    <mergeCell ref="K20:R20"/>
    <mergeCell ref="K17:R17"/>
    <mergeCell ref="F13:H13"/>
    <mergeCell ref="K13:R13"/>
    <mergeCell ref="C14:E14"/>
    <mergeCell ref="C12:E12"/>
  </mergeCells>
  <phoneticPr fontId="2"/>
  <dataValidations count="2">
    <dataValidation type="list" allowBlank="1" showInputMessage="1" showErrorMessage="1" sqref="I10 I12:I33" xr:uid="{00000000-0002-0000-0300-000000000000}">
      <formula1>"〇"</formula1>
    </dataValidation>
    <dataValidation type="list" allowBlank="1" showInputMessage="1" showErrorMessage="1" sqref="J10:J33" xr:uid="{00000000-0002-0000-0300-000001000000}">
      <formula1>"●"</formula1>
    </dataValidation>
  </dataValidations>
  <hyperlinks>
    <hyperlink ref="C13:E13" location="申請書!R1C1" display="申請書!R1C1" xr:uid="{00000000-0004-0000-0300-000000000000}"/>
    <hyperlink ref="C14:E14" location="委任状!R1C1" display="委任状" xr:uid="{00000000-0004-0000-0300-000001000000}"/>
    <hyperlink ref="C15:E15" location="誓約書!R1C1" display="誓約書" xr:uid="{00000000-0004-0000-0300-000002000000}"/>
    <hyperlink ref="C16:E16" location="役員等調書及び照会承諾書!R1C1" display="役員等調書及び照会承諾書" xr:uid="{00000000-0004-0000-0300-000003000000}"/>
    <hyperlink ref="F18:G18" location="物品調書!R1C1" display="物品調書" xr:uid="{00000000-0004-0000-0300-000004000000}"/>
    <hyperlink ref="F19:G19" location="委託業務調書!R1C1" display="委託業務調書" xr:uid="{00000000-0004-0000-0300-000005000000}"/>
    <hyperlink ref="C20:E20" location="履行実績!R1C1" display="履行実績" xr:uid="{00000000-0004-0000-0300-00000C000000}"/>
    <hyperlink ref="C21:E21" location="必要な許認可・資格等!R1C1" display="必要な許認可・資格等" xr:uid="{00000000-0004-0000-0300-00000D000000}"/>
    <hyperlink ref="C11:E11" location="基本情報入力シート!R1C1" display="基本情報入力シート" xr:uid="{00000000-0004-0000-0300-00000E000000}"/>
    <hyperlink ref="C23:E23" location="使用印鑑届!R1C1" display="使用印鑑届" xr:uid="{00000000-0004-0000-0300-00000F000000}"/>
    <hyperlink ref="C17:E17" location="資本・人的関係!A1" display="資本・人的関係のある関連業者届出調書" xr:uid="{00000000-0004-0000-0300-000010000000}"/>
  </hyperlinks>
  <pageMargins left="0.78740157480314965" right="0.19685039370078741" top="0.35433070866141736" bottom="0.35433070866141736" header="0.51181102362204722" footer="0.31496062992125984"/>
  <pageSetup paperSize="9" scale="62"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5" tint="0.39997558519241921"/>
    <pageSetUpPr fitToPage="1"/>
  </sheetPr>
  <dimension ref="A1:G68"/>
  <sheetViews>
    <sheetView showGridLines="0" tabSelected="1" view="pageBreakPreview" topLeftCell="A55" zoomScale="85" zoomScaleNormal="100" zoomScaleSheetLayoutView="85" workbookViewId="0">
      <selection activeCell="C31" sqref="C31"/>
    </sheetView>
  </sheetViews>
  <sheetFormatPr defaultRowHeight="18.75" x14ac:dyDescent="0.4"/>
  <cols>
    <col min="1" max="1" width="4.125" customWidth="1"/>
    <col min="2" max="2" width="31.625" customWidth="1"/>
    <col min="3" max="3" width="76.75" customWidth="1"/>
    <col min="4" max="4" width="7.875" customWidth="1"/>
  </cols>
  <sheetData>
    <row r="1" spans="1:7" ht="18.75" customHeight="1" x14ac:dyDescent="0.4">
      <c r="E1" s="482" t="s">
        <v>648</v>
      </c>
      <c r="F1" s="482"/>
      <c r="G1" s="482"/>
    </row>
    <row r="2" spans="1:7" ht="25.5" x14ac:dyDescent="0.5">
      <c r="A2" s="237" t="s">
        <v>162</v>
      </c>
      <c r="B2" s="237"/>
      <c r="C2" s="237"/>
      <c r="D2" s="236" t="str">
        <f>IF(COUNTIF(D3:D68,"入力漏れ")=0,"","注意：未入力の項目があります")</f>
        <v>注意：未入力の項目があります</v>
      </c>
    </row>
    <row r="3" spans="1:7" x14ac:dyDescent="0.4">
      <c r="B3" s="214" t="s">
        <v>96</v>
      </c>
      <c r="C3" s="284"/>
      <c r="D3" s="235" t="str">
        <f>IF(C3="","入力漏れ","")</f>
        <v>入力漏れ</v>
      </c>
    </row>
    <row r="4" spans="1:7" ht="24" x14ac:dyDescent="0.5">
      <c r="A4" s="215" t="s">
        <v>84</v>
      </c>
      <c r="B4" s="3"/>
    </row>
    <row r="5" spans="1:7" x14ac:dyDescent="0.4">
      <c r="B5" s="214" t="s">
        <v>42</v>
      </c>
      <c r="C5" s="285"/>
      <c r="D5" s="235" t="str">
        <f>IF(C5="","入力漏れ","")</f>
        <v>入力漏れ</v>
      </c>
    </row>
    <row r="6" spans="1:7" x14ac:dyDescent="0.4">
      <c r="B6" s="484" t="s">
        <v>41</v>
      </c>
      <c r="C6" s="485"/>
      <c r="D6" s="235" t="str">
        <f>IF(C6="","入力漏れ","")</f>
        <v>入力漏れ</v>
      </c>
    </row>
    <row r="7" spans="1:7" x14ac:dyDescent="0.4">
      <c r="B7" s="484"/>
      <c r="C7" s="485"/>
    </row>
    <row r="8" spans="1:7" ht="6.75" customHeight="1" x14ac:dyDescent="0.4">
      <c r="C8" s="1"/>
    </row>
    <row r="9" spans="1:7" x14ac:dyDescent="0.4">
      <c r="B9" s="5" t="s">
        <v>40</v>
      </c>
      <c r="C9" s="287"/>
      <c r="D9" s="235" t="str">
        <f>IF(C9="","入力漏れ","")</f>
        <v>入力漏れ</v>
      </c>
    </row>
    <row r="10" spans="1:7" x14ac:dyDescent="0.4">
      <c r="B10" s="484" t="s">
        <v>39</v>
      </c>
      <c r="C10" s="488"/>
      <c r="D10" s="235" t="str">
        <f>IF(C10="","入力漏れ","")</f>
        <v>入力漏れ</v>
      </c>
    </row>
    <row r="11" spans="1:7" x14ac:dyDescent="0.4">
      <c r="B11" s="484"/>
      <c r="C11" s="489"/>
    </row>
    <row r="12" spans="1:7" ht="5.25" customHeight="1" x14ac:dyDescent="0.4">
      <c r="C12" s="1"/>
    </row>
    <row r="13" spans="1:7" x14ac:dyDescent="0.4">
      <c r="B13" s="5" t="s">
        <v>43</v>
      </c>
      <c r="C13" s="286"/>
      <c r="D13" s="235" t="str">
        <f>IF(C13="","入力漏れ","")</f>
        <v>入力漏れ</v>
      </c>
    </row>
    <row r="14" spans="1:7" x14ac:dyDescent="0.4">
      <c r="B14" s="5" t="s">
        <v>44</v>
      </c>
      <c r="C14" s="287"/>
      <c r="D14" s="235" t="str">
        <f>IF(C14="","入力漏れ","")</f>
        <v>入力漏れ</v>
      </c>
    </row>
    <row r="15" spans="1:7" ht="6.75" customHeight="1" x14ac:dyDescent="0.4"/>
    <row r="16" spans="1:7" x14ac:dyDescent="0.4">
      <c r="B16" s="5" t="s">
        <v>46</v>
      </c>
      <c r="C16" s="286"/>
      <c r="D16" s="235" t="str">
        <f>IF(C16="","入力漏れ","")</f>
        <v>入力漏れ</v>
      </c>
    </row>
    <row r="17" spans="1:4" x14ac:dyDescent="0.4">
      <c r="B17" s="5" t="s">
        <v>47</v>
      </c>
      <c r="C17" s="286"/>
      <c r="D17" s="235"/>
    </row>
    <row r="18" spans="1:4" x14ac:dyDescent="0.4">
      <c r="B18" s="5" t="s">
        <v>57</v>
      </c>
      <c r="C18" s="286"/>
      <c r="D18" s="235" t="str">
        <f>IF(C18="","入力漏れ","")</f>
        <v>入力漏れ</v>
      </c>
    </row>
    <row r="19" spans="1:4" ht="6.75" customHeight="1" x14ac:dyDescent="0.4">
      <c r="B19" s="1"/>
      <c r="D19" s="235"/>
    </row>
    <row r="20" spans="1:4" x14ac:dyDescent="0.4">
      <c r="B20" s="5" t="s">
        <v>156</v>
      </c>
      <c r="C20" s="286"/>
      <c r="D20" s="235" t="str">
        <f t="shared" ref="D20:D23" si="0">IF(C20="","入力漏れ","")</f>
        <v>入力漏れ</v>
      </c>
    </row>
    <row r="21" spans="1:4" x14ac:dyDescent="0.4">
      <c r="B21" s="5" t="s">
        <v>157</v>
      </c>
      <c r="C21" s="285"/>
      <c r="D21" s="235"/>
    </row>
    <row r="22" spans="1:4" x14ac:dyDescent="0.4">
      <c r="B22" s="5" t="s">
        <v>158</v>
      </c>
      <c r="C22" s="285"/>
      <c r="D22" s="235" t="str">
        <f t="shared" si="0"/>
        <v>入力漏れ</v>
      </c>
    </row>
    <row r="23" spans="1:4" x14ac:dyDescent="0.4">
      <c r="B23" s="5" t="s">
        <v>159</v>
      </c>
      <c r="C23" s="285"/>
      <c r="D23" s="235" t="str">
        <f t="shared" si="0"/>
        <v>入力漏れ</v>
      </c>
    </row>
    <row r="24" spans="1:4" ht="6" customHeight="1" x14ac:dyDescent="0.4">
      <c r="C24" s="62"/>
    </row>
    <row r="25" spans="1:4" ht="24" x14ac:dyDescent="0.5">
      <c r="A25" s="215" t="s">
        <v>85</v>
      </c>
      <c r="B25" s="3"/>
    </row>
    <row r="26" spans="1:4" x14ac:dyDescent="0.4">
      <c r="B26" s="5" t="s">
        <v>48</v>
      </c>
      <c r="C26" s="286"/>
      <c r="D26" s="235" t="str">
        <f t="shared" ref="D26" si="1">IF(C26="","入力漏れ","")</f>
        <v>入力漏れ</v>
      </c>
    </row>
    <row r="27" spans="1:4" x14ac:dyDescent="0.4">
      <c r="B27" s="5" t="s">
        <v>45</v>
      </c>
      <c r="C27" s="286"/>
      <c r="D27" s="235" t="str">
        <f t="shared" ref="D27:D28" si="2">IF(C27="","入力漏れ","")</f>
        <v>入力漏れ</v>
      </c>
    </row>
    <row r="28" spans="1:4" x14ac:dyDescent="0.4">
      <c r="B28" s="5" t="s">
        <v>49</v>
      </c>
      <c r="C28" s="286"/>
      <c r="D28" s="235" t="str">
        <f t="shared" si="2"/>
        <v>入力漏れ</v>
      </c>
    </row>
    <row r="29" spans="1:4" ht="6.75" customHeight="1" x14ac:dyDescent="0.4"/>
    <row r="30" spans="1:4" ht="24" x14ac:dyDescent="0.5">
      <c r="A30" s="215" t="s">
        <v>86</v>
      </c>
      <c r="B30" s="3"/>
    </row>
    <row r="31" spans="1:4" x14ac:dyDescent="0.4">
      <c r="B31" s="5" t="s">
        <v>50</v>
      </c>
      <c r="C31" s="286"/>
      <c r="D31" s="235" t="str">
        <f t="shared" ref="D31" si="3">IF(C31="","入力漏れ","")</f>
        <v>入力漏れ</v>
      </c>
    </row>
    <row r="32" spans="1:4" ht="6" customHeight="1" x14ac:dyDescent="0.4">
      <c r="B32" s="7"/>
      <c r="C32" s="8"/>
    </row>
    <row r="33" spans="1:4" x14ac:dyDescent="0.4">
      <c r="B33" s="5" t="s">
        <v>102</v>
      </c>
      <c r="C33" s="284"/>
      <c r="D33" s="235" t="str">
        <f>IF($C$31="有",IF(C33="","入力漏れ",""),"")</f>
        <v/>
      </c>
    </row>
    <row r="34" spans="1:4" x14ac:dyDescent="0.4">
      <c r="B34" s="5" t="s">
        <v>103</v>
      </c>
      <c r="C34" s="284"/>
      <c r="D34" s="235" t="str">
        <f>IF($C$31="有",IF(C34="","入力漏れ",""),"")</f>
        <v/>
      </c>
    </row>
    <row r="35" spans="1:4" ht="7.5" customHeight="1" x14ac:dyDescent="0.4"/>
    <row r="36" spans="1:4" x14ac:dyDescent="0.4">
      <c r="B36" s="5" t="s">
        <v>51</v>
      </c>
      <c r="C36" s="286"/>
      <c r="D36" s="235" t="str">
        <f>IF($C$31="有",IF(C36="","入力漏れ",""),"")</f>
        <v/>
      </c>
    </row>
    <row r="37" spans="1:4" x14ac:dyDescent="0.4">
      <c r="B37" s="5" t="s">
        <v>42</v>
      </c>
      <c r="C37" s="285"/>
      <c r="D37" s="235" t="str">
        <f>IF($C$31="有",IF(C37="","入力漏れ",""),"")</f>
        <v/>
      </c>
    </row>
    <row r="38" spans="1:4" x14ac:dyDescent="0.4">
      <c r="B38" s="484" t="s">
        <v>52</v>
      </c>
      <c r="C38" s="487"/>
      <c r="D38" s="235" t="str">
        <f>IF($C$31="有",IF(C38="","入力漏れ",""),"")</f>
        <v/>
      </c>
    </row>
    <row r="39" spans="1:4" x14ac:dyDescent="0.4">
      <c r="B39" s="484"/>
      <c r="C39" s="487"/>
    </row>
    <row r="40" spans="1:4" ht="6.75" customHeight="1" x14ac:dyDescent="0.4"/>
    <row r="41" spans="1:4" x14ac:dyDescent="0.4">
      <c r="B41" s="5" t="s">
        <v>53</v>
      </c>
      <c r="C41" s="286"/>
      <c r="D41" s="235" t="str">
        <f>IF($C$31="有",IF(C41="","入力漏れ",""),"")</f>
        <v/>
      </c>
    </row>
    <row r="42" spans="1:4" x14ac:dyDescent="0.4">
      <c r="B42" s="5" t="s">
        <v>54</v>
      </c>
      <c r="C42" s="287"/>
      <c r="D42" s="235" t="str">
        <f>IF($C$31="有",IF(C42="","入力漏れ",""),"")</f>
        <v/>
      </c>
    </row>
    <row r="43" spans="1:4" x14ac:dyDescent="0.4">
      <c r="B43" s="5" t="s">
        <v>55</v>
      </c>
      <c r="C43" s="286"/>
      <c r="D43" s="235" t="str">
        <f>IF($C$31="有",IF(C43="","入力漏れ",""),"")</f>
        <v/>
      </c>
    </row>
    <row r="44" spans="1:4" x14ac:dyDescent="0.4">
      <c r="B44" s="5" t="s">
        <v>56</v>
      </c>
      <c r="C44" s="286"/>
    </row>
    <row r="45" spans="1:4" x14ac:dyDescent="0.4">
      <c r="B45" s="5" t="s">
        <v>58</v>
      </c>
      <c r="C45" s="286"/>
      <c r="D45" s="235" t="str">
        <f>IF($C$31="有",IF(C45="","入力漏れ",""),"")</f>
        <v/>
      </c>
    </row>
    <row r="46" spans="1:4" ht="6.75" customHeight="1" x14ac:dyDescent="0.4"/>
    <row r="47" spans="1:4" ht="24" x14ac:dyDescent="0.5">
      <c r="A47" s="215" t="s">
        <v>93</v>
      </c>
      <c r="B47" s="3"/>
    </row>
    <row r="48" spans="1:4" x14ac:dyDescent="0.4">
      <c r="B48" s="5" t="s">
        <v>68</v>
      </c>
      <c r="C48" s="286"/>
      <c r="D48" s="235" t="str">
        <f>IF(C48="","入力漏れ","")</f>
        <v>入力漏れ</v>
      </c>
    </row>
    <row r="49" spans="1:4" ht="7.5" customHeight="1" x14ac:dyDescent="0.4"/>
    <row r="50" spans="1:4" x14ac:dyDescent="0.4">
      <c r="B50" s="5" t="s">
        <v>42</v>
      </c>
      <c r="C50" s="285"/>
      <c r="D50" s="235" t="str">
        <f>IF($C$48="有",IF(C50="","入力漏れ",""),"")</f>
        <v/>
      </c>
    </row>
    <row r="51" spans="1:4" x14ac:dyDescent="0.4">
      <c r="B51" s="484" t="s">
        <v>69</v>
      </c>
      <c r="C51" s="486"/>
      <c r="D51" s="235" t="str">
        <f>IF($C$48="有",IF(C51="","入力漏れ",""),"")</f>
        <v/>
      </c>
    </row>
    <row r="52" spans="1:4" x14ac:dyDescent="0.4">
      <c r="B52" s="484"/>
      <c r="C52" s="486"/>
    </row>
    <row r="53" spans="1:4" ht="6.75" customHeight="1" x14ac:dyDescent="0.4"/>
    <row r="54" spans="1:4" x14ac:dyDescent="0.4">
      <c r="B54" s="5" t="s">
        <v>92</v>
      </c>
      <c r="C54" s="285"/>
      <c r="D54" s="235" t="str">
        <f t="shared" ref="D54:D59" si="4">IF($C$48="有",IF(C54="","入力漏れ",""),"")</f>
        <v/>
      </c>
    </row>
    <row r="55" spans="1:4" x14ac:dyDescent="0.4">
      <c r="B55" s="5" t="s">
        <v>40</v>
      </c>
      <c r="C55" s="286"/>
      <c r="D55" s="235" t="str">
        <f t="shared" si="4"/>
        <v/>
      </c>
    </row>
    <row r="56" spans="1:4" x14ac:dyDescent="0.4">
      <c r="B56" s="5" t="s">
        <v>70</v>
      </c>
      <c r="C56" s="286"/>
      <c r="D56" s="235" t="str">
        <f t="shared" si="4"/>
        <v/>
      </c>
    </row>
    <row r="57" spans="1:4" x14ac:dyDescent="0.4">
      <c r="B57" s="5" t="s">
        <v>71</v>
      </c>
      <c r="C57" s="286"/>
      <c r="D57" s="235" t="str">
        <f t="shared" si="4"/>
        <v/>
      </c>
    </row>
    <row r="58" spans="1:4" x14ac:dyDescent="0.4">
      <c r="B58" s="5" t="s">
        <v>72</v>
      </c>
      <c r="C58" s="286"/>
      <c r="D58" s="235" t="str">
        <f t="shared" si="4"/>
        <v/>
      </c>
    </row>
    <row r="59" spans="1:4" x14ac:dyDescent="0.4">
      <c r="B59" s="5" t="s">
        <v>73</v>
      </c>
      <c r="C59" s="286"/>
      <c r="D59" s="235" t="str">
        <f t="shared" si="4"/>
        <v/>
      </c>
    </row>
    <row r="60" spans="1:4" ht="12.75" customHeight="1" x14ac:dyDescent="0.4"/>
    <row r="61" spans="1:4" ht="24" x14ac:dyDescent="0.5">
      <c r="A61" s="481" t="s">
        <v>87</v>
      </c>
      <c r="B61" s="481"/>
      <c r="C61" s="481"/>
    </row>
    <row r="62" spans="1:4" x14ac:dyDescent="0.4">
      <c r="B62" s="483" t="s">
        <v>83</v>
      </c>
      <c r="C62" s="485"/>
      <c r="D62" s="235" t="str">
        <f>IF(C62="","入力漏れ","")</f>
        <v>入力漏れ</v>
      </c>
    </row>
    <row r="63" spans="1:4" x14ac:dyDescent="0.4">
      <c r="B63" s="484"/>
      <c r="C63" s="485"/>
    </row>
    <row r="64" spans="1:4" ht="4.5" customHeight="1" x14ac:dyDescent="0.4"/>
    <row r="66" spans="1:4" ht="4.5" customHeight="1" x14ac:dyDescent="0.4"/>
    <row r="67" spans="1:4" ht="24" x14ac:dyDescent="0.5">
      <c r="A67" s="481" t="s">
        <v>952</v>
      </c>
      <c r="B67" s="481"/>
      <c r="C67" s="481"/>
    </row>
    <row r="68" spans="1:4" ht="35.25" customHeight="1" x14ac:dyDescent="0.4">
      <c r="B68" s="214" t="s">
        <v>170</v>
      </c>
      <c r="C68" s="285"/>
      <c r="D68" s="235"/>
    </row>
  </sheetData>
  <mergeCells count="13">
    <mergeCell ref="A67:C67"/>
    <mergeCell ref="E1:G1"/>
    <mergeCell ref="B62:B63"/>
    <mergeCell ref="C62:C63"/>
    <mergeCell ref="A61:C61"/>
    <mergeCell ref="B51:B52"/>
    <mergeCell ref="C51:C52"/>
    <mergeCell ref="B38:B39"/>
    <mergeCell ref="C38:C39"/>
    <mergeCell ref="C6:C7"/>
    <mergeCell ref="C10:C11"/>
    <mergeCell ref="B6:B7"/>
    <mergeCell ref="B10:B11"/>
  </mergeCells>
  <phoneticPr fontId="2"/>
  <dataValidations count="4">
    <dataValidation type="list" allowBlank="1" showInputMessage="1" showErrorMessage="1" sqref="C31:C32 C48" xr:uid="{00000000-0002-0000-0400-000000000000}">
      <formula1>"有,無"</formula1>
    </dataValidation>
    <dataValidation type="list" allowBlank="1" showInputMessage="1" sqref="C62:C63" xr:uid="{00000000-0002-0000-0400-000001000000}">
      <formula1>"本社（主たる営業所）と同一"</formula1>
    </dataValidation>
    <dataValidation type="list" allowBlank="1" showInputMessage="1" sqref="C36 C13 C41" xr:uid="{00000000-0002-0000-0400-000002000000}">
      <formula1>"（なし）"</formula1>
    </dataValidation>
    <dataValidation type="list" allowBlank="1" showInputMessage="1" showErrorMessage="1" sqref="C20" xr:uid="{00000000-0002-0000-0400-000003000000}">
      <formula1>"法人,個人事業主"</formula1>
    </dataValidation>
  </dataValidations>
  <hyperlinks>
    <hyperlink ref="E1" location="チェックリスト!R12C3" display="チェックリストにもどる" xr:uid="{00000000-0004-0000-0400-000000000000}"/>
  </hyperlinks>
  <pageMargins left="0.70866141732283472" right="0.31496062992125984" top="0.35433070866141736" bottom="0.35433070866141736" header="0.31496062992125984" footer="0.31496062992125984"/>
  <pageSetup paperSize="9" scale="68"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tabColor theme="4" tint="0.59999389629810485"/>
  </sheetPr>
  <dimension ref="B1:AG33"/>
  <sheetViews>
    <sheetView showGridLines="0" showZeros="0" tabSelected="1" view="pageBreakPreview" topLeftCell="A19" zoomScaleNormal="100" zoomScaleSheetLayoutView="100" workbookViewId="0">
      <selection activeCell="C31" sqref="C31"/>
    </sheetView>
  </sheetViews>
  <sheetFormatPr defaultRowHeight="18.75" x14ac:dyDescent="0.4"/>
  <cols>
    <col min="1" max="1" width="1.75" customWidth="1"/>
    <col min="2" max="33" width="3.125" customWidth="1"/>
  </cols>
  <sheetData>
    <row r="1" spans="2:33" ht="18.75" customHeight="1" x14ac:dyDescent="0.4">
      <c r="AA1" s="511" t="s">
        <v>649</v>
      </c>
      <c r="AB1" s="511"/>
      <c r="AC1" s="511"/>
      <c r="AD1" s="511"/>
      <c r="AE1" s="511"/>
      <c r="AF1" s="511"/>
      <c r="AG1" s="511"/>
    </row>
    <row r="2" spans="2:33" ht="18.75" customHeight="1" x14ac:dyDescent="0.4"/>
    <row r="4" spans="2:33" ht="25.5" x14ac:dyDescent="0.5">
      <c r="B4" s="411" t="s">
        <v>930</v>
      </c>
      <c r="C4" s="411"/>
      <c r="D4" s="411"/>
      <c r="E4" s="411"/>
      <c r="F4" s="411"/>
      <c r="G4" s="411"/>
      <c r="H4" s="411"/>
      <c r="I4" s="411"/>
      <c r="J4" s="411"/>
      <c r="K4" s="411"/>
      <c r="L4" s="411"/>
      <c r="M4" s="411"/>
      <c r="N4" s="411"/>
      <c r="O4" s="411"/>
      <c r="P4" s="411"/>
      <c r="Q4" s="411"/>
      <c r="R4" s="411"/>
      <c r="S4" s="411"/>
      <c r="T4" s="411"/>
      <c r="U4" s="411"/>
      <c r="V4" s="411"/>
      <c r="W4" s="411"/>
      <c r="X4" s="411"/>
      <c r="Y4" s="411"/>
      <c r="Z4" s="411"/>
    </row>
    <row r="7" spans="2:33" x14ac:dyDescent="0.4">
      <c r="B7" s="513" t="s">
        <v>968</v>
      </c>
      <c r="C7" s="513"/>
      <c r="D7" s="513"/>
      <c r="E7" s="513"/>
      <c r="F7" s="513"/>
      <c r="G7" s="513"/>
      <c r="H7" s="513"/>
      <c r="I7" s="513"/>
      <c r="J7" s="513"/>
      <c r="K7" s="513"/>
      <c r="L7" s="513"/>
      <c r="M7" s="513"/>
      <c r="N7" s="513"/>
      <c r="O7" s="513"/>
      <c r="P7" s="513"/>
      <c r="Q7" s="513"/>
      <c r="R7" s="513"/>
      <c r="S7" s="513"/>
      <c r="T7" s="513"/>
      <c r="U7" s="513"/>
      <c r="V7" s="513"/>
      <c r="W7" s="513"/>
      <c r="X7" s="513"/>
      <c r="Y7" s="513"/>
      <c r="Z7" s="513"/>
    </row>
    <row r="8" spans="2:33" x14ac:dyDescent="0.4">
      <c r="B8" s="513"/>
      <c r="C8" s="513"/>
      <c r="D8" s="513"/>
      <c r="E8" s="513"/>
      <c r="F8" s="513"/>
      <c r="G8" s="513"/>
      <c r="H8" s="513"/>
      <c r="I8" s="513"/>
      <c r="J8" s="513"/>
      <c r="K8" s="513"/>
      <c r="L8" s="513"/>
      <c r="M8" s="513"/>
      <c r="N8" s="513"/>
      <c r="O8" s="513"/>
      <c r="P8" s="513"/>
      <c r="Q8" s="513"/>
      <c r="R8" s="513"/>
      <c r="S8" s="513"/>
      <c r="T8" s="513"/>
      <c r="U8" s="513"/>
      <c r="V8" s="513"/>
      <c r="W8" s="513"/>
      <c r="X8" s="513"/>
      <c r="Y8" s="513"/>
      <c r="Z8" s="513"/>
    </row>
    <row r="9" spans="2:33" x14ac:dyDescent="0.4">
      <c r="B9" s="513"/>
      <c r="C9" s="513"/>
      <c r="D9" s="513"/>
      <c r="E9" s="513"/>
      <c r="F9" s="513"/>
      <c r="G9" s="513"/>
      <c r="H9" s="513"/>
      <c r="I9" s="513"/>
      <c r="J9" s="513"/>
      <c r="K9" s="513"/>
      <c r="L9" s="513"/>
      <c r="M9" s="513"/>
      <c r="N9" s="513"/>
      <c r="O9" s="513"/>
      <c r="P9" s="513"/>
      <c r="Q9" s="513"/>
      <c r="R9" s="513"/>
      <c r="S9" s="513"/>
      <c r="T9" s="513"/>
      <c r="U9" s="513"/>
      <c r="V9" s="513"/>
      <c r="W9" s="513"/>
      <c r="X9" s="513"/>
      <c r="Y9" s="513"/>
      <c r="Z9" s="513"/>
    </row>
    <row r="10" spans="2:33" x14ac:dyDescent="0.4">
      <c r="B10" s="513"/>
      <c r="C10" s="513"/>
      <c r="D10" s="513"/>
      <c r="E10" s="513"/>
      <c r="F10" s="513"/>
      <c r="G10" s="513"/>
      <c r="H10" s="513"/>
      <c r="I10" s="513"/>
      <c r="J10" s="513"/>
      <c r="K10" s="513"/>
      <c r="L10" s="513"/>
      <c r="M10" s="513"/>
      <c r="N10" s="513"/>
      <c r="O10" s="513"/>
      <c r="P10" s="513"/>
      <c r="Q10" s="513"/>
      <c r="R10" s="513"/>
      <c r="S10" s="513"/>
      <c r="T10" s="513"/>
      <c r="U10" s="513"/>
      <c r="V10" s="513"/>
      <c r="W10" s="513"/>
      <c r="X10" s="513"/>
      <c r="Y10" s="513"/>
      <c r="Z10" s="513"/>
    </row>
    <row r="11" spans="2:33" x14ac:dyDescent="0.4">
      <c r="B11" s="513"/>
      <c r="C11" s="513"/>
      <c r="D11" s="513"/>
      <c r="E11" s="513"/>
      <c r="F11" s="513"/>
      <c r="G11" s="513"/>
      <c r="H11" s="513"/>
      <c r="I11" s="513"/>
      <c r="J11" s="513"/>
      <c r="K11" s="513"/>
      <c r="L11" s="513"/>
      <c r="M11" s="513"/>
      <c r="N11" s="513"/>
      <c r="O11" s="513"/>
      <c r="P11" s="513"/>
      <c r="Q11" s="513"/>
      <c r="R11" s="513"/>
      <c r="S11" s="513"/>
      <c r="T11" s="513"/>
      <c r="U11" s="513"/>
      <c r="V11" s="513"/>
      <c r="W11" s="513"/>
      <c r="X11" s="513"/>
      <c r="Y11" s="513"/>
      <c r="Z11" s="513"/>
    </row>
    <row r="14" spans="2:33" ht="19.5" x14ac:dyDescent="0.4">
      <c r="B14" s="2" t="s">
        <v>953</v>
      </c>
    </row>
    <row r="16" spans="2:33" ht="19.5" x14ac:dyDescent="0.4">
      <c r="S16" s="512">
        <f>基本情報入力シート!C3</f>
        <v>0</v>
      </c>
      <c r="T16" s="512"/>
      <c r="U16" s="512"/>
      <c r="V16" s="512"/>
      <c r="W16" s="512"/>
      <c r="X16" s="512"/>
      <c r="Y16" s="512"/>
      <c r="Z16" s="512"/>
    </row>
    <row r="18" spans="2:26" ht="19.5" x14ac:dyDescent="0.4">
      <c r="B18" s="523" t="s">
        <v>76</v>
      </c>
      <c r="C18" s="524"/>
      <c r="D18" s="524"/>
      <c r="E18" s="524"/>
      <c r="F18" s="524"/>
      <c r="G18" s="524"/>
      <c r="H18" s="524"/>
      <c r="I18" s="524"/>
      <c r="J18" s="525"/>
      <c r="K18" s="505">
        <f>基本情報入力シート!C5</f>
        <v>0</v>
      </c>
      <c r="L18" s="505"/>
      <c r="M18" s="505"/>
      <c r="N18" s="505"/>
      <c r="O18" s="505"/>
      <c r="P18" s="505"/>
      <c r="Q18" s="505"/>
      <c r="R18" s="505"/>
      <c r="S18" s="505"/>
      <c r="T18" s="505"/>
      <c r="U18" s="505"/>
      <c r="V18" s="505"/>
      <c r="W18" s="505"/>
      <c r="X18" s="505"/>
      <c r="Y18" s="505"/>
      <c r="Z18" s="505"/>
    </row>
    <row r="19" spans="2:26" ht="38.25" customHeight="1" x14ac:dyDescent="0.4">
      <c r="B19" s="526" t="s">
        <v>74</v>
      </c>
      <c r="C19" s="527"/>
      <c r="D19" s="527"/>
      <c r="E19" s="527"/>
      <c r="F19" s="527"/>
      <c r="G19" s="527"/>
      <c r="H19" s="527"/>
      <c r="I19" s="527"/>
      <c r="J19" s="528"/>
      <c r="K19" s="490">
        <f>基本情報入力シート!C6</f>
        <v>0</v>
      </c>
      <c r="L19" s="490"/>
      <c r="M19" s="490"/>
      <c r="N19" s="490"/>
      <c r="O19" s="490"/>
      <c r="P19" s="490"/>
      <c r="Q19" s="490"/>
      <c r="R19" s="490"/>
      <c r="S19" s="490"/>
      <c r="T19" s="490"/>
      <c r="U19" s="490"/>
      <c r="V19" s="490"/>
      <c r="W19" s="490"/>
      <c r="X19" s="490"/>
      <c r="Y19" s="490"/>
      <c r="Z19" s="490"/>
    </row>
    <row r="20" spans="2:26" ht="29.25" customHeight="1" x14ac:dyDescent="0.4">
      <c r="B20" s="507" t="s">
        <v>91</v>
      </c>
      <c r="C20" s="508"/>
      <c r="D20" s="508"/>
      <c r="E20" s="508"/>
      <c r="F20" s="508"/>
      <c r="G20" s="508"/>
      <c r="H20" s="508"/>
      <c r="I20" s="508"/>
      <c r="J20" s="509"/>
      <c r="K20" s="490">
        <f>IF(基本情報入力シート!C62="本社（主たる営業所）と同一","同上",基本情報入力シート!C62)</f>
        <v>0</v>
      </c>
      <c r="L20" s="490"/>
      <c r="M20" s="490"/>
      <c r="N20" s="490"/>
      <c r="O20" s="490"/>
      <c r="P20" s="490"/>
      <c r="Q20" s="490"/>
      <c r="R20" s="490"/>
      <c r="S20" s="490"/>
      <c r="T20" s="490"/>
      <c r="U20" s="490"/>
      <c r="V20" s="490"/>
      <c r="W20" s="490"/>
      <c r="X20" s="490"/>
      <c r="Y20" s="490"/>
      <c r="Z20" s="490"/>
    </row>
    <row r="21" spans="2:26" ht="19.5" x14ac:dyDescent="0.4">
      <c r="B21" s="523" t="s">
        <v>40</v>
      </c>
      <c r="C21" s="524"/>
      <c r="D21" s="524"/>
      <c r="E21" s="524"/>
      <c r="F21" s="524"/>
      <c r="G21" s="524"/>
      <c r="H21" s="524"/>
      <c r="I21" s="524"/>
      <c r="J21" s="525"/>
      <c r="K21" s="506">
        <f>基本情報入力シート!C9</f>
        <v>0</v>
      </c>
      <c r="L21" s="506"/>
      <c r="M21" s="506"/>
      <c r="N21" s="506"/>
      <c r="O21" s="506"/>
      <c r="P21" s="506"/>
      <c r="Q21" s="506"/>
      <c r="R21" s="506"/>
      <c r="S21" s="506"/>
      <c r="T21" s="506"/>
      <c r="U21" s="506"/>
      <c r="V21" s="506"/>
      <c r="W21" s="506"/>
      <c r="X21" s="506"/>
      <c r="Y21" s="506"/>
      <c r="Z21" s="506"/>
    </row>
    <row r="22" spans="2:26" ht="30" customHeight="1" x14ac:dyDescent="0.4">
      <c r="B22" s="514" t="s">
        <v>75</v>
      </c>
      <c r="C22" s="515"/>
      <c r="D22" s="515"/>
      <c r="E22" s="515"/>
      <c r="F22" s="515"/>
      <c r="G22" s="515"/>
      <c r="H22" s="515"/>
      <c r="I22" s="515"/>
      <c r="J22" s="516"/>
      <c r="K22" s="490">
        <f>基本情報入力シート!C10</f>
        <v>0</v>
      </c>
      <c r="L22" s="490"/>
      <c r="M22" s="490"/>
      <c r="N22" s="490"/>
      <c r="O22" s="490"/>
      <c r="P22" s="490"/>
      <c r="Q22" s="490"/>
      <c r="R22" s="490"/>
      <c r="S22" s="490"/>
      <c r="T22" s="490"/>
      <c r="U22" s="490"/>
      <c r="V22" s="490"/>
      <c r="W22" s="490"/>
      <c r="X22" s="490"/>
      <c r="Y22" s="490"/>
      <c r="Z22" s="490"/>
    </row>
    <row r="23" spans="2:26" ht="24.95" customHeight="1" x14ac:dyDescent="0.4">
      <c r="B23" s="517" t="s">
        <v>940</v>
      </c>
      <c r="C23" s="518"/>
      <c r="D23" s="518"/>
      <c r="E23" s="518"/>
      <c r="F23" s="518"/>
      <c r="G23" s="518"/>
      <c r="H23" s="518"/>
      <c r="I23" s="518"/>
      <c r="J23" s="519"/>
      <c r="K23" s="490">
        <f>基本情報入力シート!C13</f>
        <v>0</v>
      </c>
      <c r="L23" s="490"/>
      <c r="M23" s="490"/>
      <c r="N23" s="490"/>
      <c r="O23" s="490"/>
      <c r="P23" s="490"/>
      <c r="Q23" s="490"/>
      <c r="R23" s="490"/>
      <c r="S23" s="490"/>
      <c r="T23" s="490"/>
      <c r="U23" s="490"/>
      <c r="V23" s="490"/>
      <c r="W23" s="490"/>
      <c r="X23" s="490"/>
      <c r="Y23" s="490"/>
      <c r="Z23" s="490"/>
    </row>
    <row r="24" spans="2:26" ht="24.95" customHeight="1" x14ac:dyDescent="0.4">
      <c r="B24" s="520"/>
      <c r="C24" s="521"/>
      <c r="D24" s="521"/>
      <c r="E24" s="521"/>
      <c r="F24" s="521"/>
      <c r="G24" s="521"/>
      <c r="H24" s="521"/>
      <c r="I24" s="521"/>
      <c r="J24" s="522"/>
      <c r="K24" s="490">
        <f>基本情報入力シート!C14</f>
        <v>0</v>
      </c>
      <c r="L24" s="490"/>
      <c r="M24" s="490"/>
      <c r="N24" s="490"/>
      <c r="O24" s="490"/>
      <c r="P24" s="490"/>
      <c r="Q24" s="490"/>
      <c r="R24" s="490"/>
      <c r="S24" s="490"/>
      <c r="T24" s="490"/>
      <c r="U24" s="490"/>
      <c r="V24" s="490"/>
      <c r="W24" s="490"/>
      <c r="X24" s="490"/>
      <c r="Y24" s="490"/>
      <c r="Z24" s="490"/>
    </row>
    <row r="25" spans="2:26" ht="19.5" customHeight="1" x14ac:dyDescent="0.4">
      <c r="B25" s="523" t="s">
        <v>77</v>
      </c>
      <c r="C25" s="524"/>
      <c r="D25" s="524"/>
      <c r="E25" s="524"/>
      <c r="F25" s="524"/>
      <c r="G25" s="524"/>
      <c r="H25" s="525"/>
      <c r="I25" s="501">
        <f>基本情報入力シート!C16</f>
        <v>0</v>
      </c>
      <c r="J25" s="501"/>
      <c r="K25" s="501"/>
      <c r="L25" s="501"/>
      <c r="M25" s="501"/>
      <c r="N25" s="501"/>
      <c r="O25" s="502" t="s">
        <v>78</v>
      </c>
      <c r="P25" s="503"/>
      <c r="Q25" s="503"/>
      <c r="R25" s="503"/>
      <c r="S25" s="503"/>
      <c r="T25" s="503"/>
      <c r="U25" s="504"/>
      <c r="V25" s="501">
        <f>基本情報入力シート!C17</f>
        <v>0</v>
      </c>
      <c r="W25" s="501"/>
      <c r="X25" s="501"/>
      <c r="Y25" s="501"/>
      <c r="Z25" s="501"/>
    </row>
    <row r="26" spans="2:26" ht="37.5" customHeight="1" x14ac:dyDescent="0.4">
      <c r="B26" s="507" t="s">
        <v>82</v>
      </c>
      <c r="C26" s="508"/>
      <c r="D26" s="508"/>
      <c r="E26" s="508"/>
      <c r="F26" s="508"/>
      <c r="G26" s="508"/>
      <c r="H26" s="508"/>
      <c r="I26" s="508"/>
      <c r="J26" s="509"/>
      <c r="K26" s="490">
        <f>基本情報入力シート!C18</f>
        <v>0</v>
      </c>
      <c r="L26" s="490"/>
      <c r="M26" s="490"/>
      <c r="N26" s="490"/>
      <c r="O26" s="490"/>
      <c r="P26" s="490"/>
      <c r="Q26" s="490"/>
      <c r="R26" s="490"/>
      <c r="S26" s="490"/>
      <c r="T26" s="490"/>
      <c r="U26" s="490"/>
      <c r="V26" s="490"/>
      <c r="W26" s="490"/>
      <c r="X26" s="490"/>
      <c r="Y26" s="490"/>
      <c r="Z26" s="490"/>
    </row>
    <row r="27" spans="2:26" ht="19.5" x14ac:dyDescent="0.4">
      <c r="B27" s="502" t="s">
        <v>88</v>
      </c>
      <c r="C27" s="503"/>
      <c r="D27" s="503"/>
      <c r="E27" s="503"/>
      <c r="F27" s="503"/>
      <c r="G27" s="503"/>
      <c r="H27" s="503"/>
      <c r="I27" s="503"/>
      <c r="J27" s="503"/>
      <c r="K27" s="503"/>
      <c r="L27" s="503"/>
      <c r="M27" s="503"/>
      <c r="N27" s="504"/>
      <c r="O27" s="501">
        <f>基本情報入力シート!C21</f>
        <v>0</v>
      </c>
      <c r="P27" s="501"/>
      <c r="Q27" s="501"/>
      <c r="R27" s="501"/>
      <c r="S27" s="501"/>
      <c r="T27" s="501"/>
      <c r="U27" s="501"/>
      <c r="V27" s="501"/>
      <c r="W27" s="501"/>
      <c r="X27" s="501"/>
      <c r="Y27" s="501"/>
      <c r="Z27" s="501"/>
    </row>
    <row r="28" spans="2:26" ht="19.5" x14ac:dyDescent="0.4">
      <c r="B28" s="502" t="s">
        <v>89</v>
      </c>
      <c r="C28" s="503"/>
      <c r="D28" s="503"/>
      <c r="E28" s="503"/>
      <c r="F28" s="503"/>
      <c r="G28" s="503"/>
      <c r="H28" s="504"/>
      <c r="I28" s="510">
        <f>基本情報入力シート!C22</f>
        <v>0</v>
      </c>
      <c r="J28" s="510"/>
      <c r="K28" s="510"/>
      <c r="L28" s="510"/>
      <c r="M28" s="510"/>
      <c r="N28" s="510"/>
      <c r="O28" s="502" t="s">
        <v>90</v>
      </c>
      <c r="P28" s="503"/>
      <c r="Q28" s="503"/>
      <c r="R28" s="503"/>
      <c r="S28" s="503"/>
      <c r="T28" s="503"/>
      <c r="U28" s="504"/>
      <c r="V28" s="501">
        <f>基本情報入力シート!C23</f>
        <v>0</v>
      </c>
      <c r="W28" s="501"/>
      <c r="X28" s="501"/>
      <c r="Y28" s="501"/>
      <c r="Z28" s="501"/>
    </row>
    <row r="30" spans="2:26" x14ac:dyDescent="0.4">
      <c r="B30" s="492" t="s">
        <v>79</v>
      </c>
      <c r="C30" s="493"/>
      <c r="D30" s="493"/>
      <c r="E30" s="493"/>
      <c r="F30" s="493"/>
      <c r="G30" s="493"/>
      <c r="H30" s="493"/>
      <c r="I30" s="493"/>
      <c r="J30" s="494"/>
      <c r="K30" s="491">
        <f>基本情報入力シート!C26</f>
        <v>0</v>
      </c>
      <c r="L30" s="491"/>
      <c r="M30" s="491"/>
      <c r="N30" s="491"/>
      <c r="O30" s="491"/>
      <c r="P30" s="491"/>
      <c r="Q30" s="491"/>
      <c r="R30" s="491"/>
      <c r="S30" s="491"/>
      <c r="T30" s="491"/>
      <c r="U30" s="491"/>
      <c r="V30" s="491"/>
      <c r="W30" s="491"/>
      <c r="X30" s="491"/>
      <c r="Y30" s="491"/>
      <c r="Z30" s="491"/>
    </row>
    <row r="31" spans="2:26" x14ac:dyDescent="0.4">
      <c r="B31" s="495" t="s">
        <v>80</v>
      </c>
      <c r="C31" s="496"/>
      <c r="D31" s="496"/>
      <c r="E31" s="496"/>
      <c r="F31" s="496"/>
      <c r="G31" s="496"/>
      <c r="H31" s="496"/>
      <c r="I31" s="496"/>
      <c r="J31" s="497"/>
      <c r="K31" s="491">
        <f>基本情報入力シート!C27</f>
        <v>0</v>
      </c>
      <c r="L31" s="491"/>
      <c r="M31" s="491"/>
      <c r="N31" s="491"/>
      <c r="O31" s="491"/>
      <c r="P31" s="491"/>
      <c r="Q31" s="491"/>
      <c r="R31" s="491"/>
      <c r="S31" s="491"/>
      <c r="T31" s="491"/>
      <c r="U31" s="491"/>
      <c r="V31" s="491"/>
      <c r="W31" s="491"/>
      <c r="X31" s="491"/>
      <c r="Y31" s="491"/>
      <c r="Z31" s="491"/>
    </row>
    <row r="32" spans="2:26" ht="36" customHeight="1" x14ac:dyDescent="0.4">
      <c r="B32" s="498" t="s">
        <v>81</v>
      </c>
      <c r="C32" s="499"/>
      <c r="D32" s="499"/>
      <c r="E32" s="499"/>
      <c r="F32" s="499"/>
      <c r="G32" s="499"/>
      <c r="H32" s="499"/>
      <c r="I32" s="499"/>
      <c r="J32" s="500"/>
      <c r="K32" s="490">
        <f>基本情報入力シート!C28</f>
        <v>0</v>
      </c>
      <c r="L32" s="490"/>
      <c r="M32" s="490"/>
      <c r="N32" s="490"/>
      <c r="O32" s="490"/>
      <c r="P32" s="490"/>
      <c r="Q32" s="490"/>
      <c r="R32" s="490"/>
      <c r="S32" s="490"/>
      <c r="T32" s="490"/>
      <c r="U32" s="490"/>
      <c r="V32" s="490"/>
      <c r="W32" s="490"/>
      <c r="X32" s="490"/>
      <c r="Y32" s="490"/>
      <c r="Z32" s="490"/>
    </row>
    <row r="33" spans="11:17" x14ac:dyDescent="0.4">
      <c r="K33" s="4"/>
      <c r="L33" s="4"/>
      <c r="M33" s="4"/>
      <c r="N33" s="4"/>
      <c r="O33" s="4"/>
      <c r="P33" s="4"/>
      <c r="Q33" s="4"/>
    </row>
  </sheetData>
  <mergeCells count="35">
    <mergeCell ref="AA1:AG1"/>
    <mergeCell ref="S16:Z16"/>
    <mergeCell ref="B4:Z4"/>
    <mergeCell ref="B7:Z11"/>
    <mergeCell ref="V25:Z25"/>
    <mergeCell ref="B22:J22"/>
    <mergeCell ref="B23:J24"/>
    <mergeCell ref="B25:H25"/>
    <mergeCell ref="O25:U25"/>
    <mergeCell ref="B18:J18"/>
    <mergeCell ref="B19:J19"/>
    <mergeCell ref="B20:J20"/>
    <mergeCell ref="B21:J21"/>
    <mergeCell ref="V28:Z28"/>
    <mergeCell ref="B27:N27"/>
    <mergeCell ref="B28:H28"/>
    <mergeCell ref="O28:U28"/>
    <mergeCell ref="K18:Z18"/>
    <mergeCell ref="K19:Z19"/>
    <mergeCell ref="K20:Z20"/>
    <mergeCell ref="K21:Z21"/>
    <mergeCell ref="K22:Z22"/>
    <mergeCell ref="B26:J26"/>
    <mergeCell ref="I25:N25"/>
    <mergeCell ref="K24:Z24"/>
    <mergeCell ref="K23:Z23"/>
    <mergeCell ref="I28:N28"/>
    <mergeCell ref="K26:Z26"/>
    <mergeCell ref="O27:Z27"/>
    <mergeCell ref="K32:Z32"/>
    <mergeCell ref="K31:Z31"/>
    <mergeCell ref="B30:J30"/>
    <mergeCell ref="B31:J31"/>
    <mergeCell ref="B32:J32"/>
    <mergeCell ref="K30:Z30"/>
  </mergeCells>
  <phoneticPr fontId="2"/>
  <hyperlinks>
    <hyperlink ref="AA1:AG1" location="チェックリスト!R13C3" display="チェックリストにもどる" xr:uid="{00000000-0004-0000-0500-000000000000}"/>
  </hyperlink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9">
    <tabColor theme="5" tint="0.39997558519241921"/>
  </sheetPr>
  <dimension ref="B1:O36"/>
  <sheetViews>
    <sheetView showGridLines="0" showZeros="0" tabSelected="1" view="pageBreakPreview" topLeftCell="A22" zoomScaleNormal="100" zoomScaleSheetLayoutView="100" workbookViewId="0">
      <selection activeCell="C31" sqref="C31"/>
    </sheetView>
  </sheetViews>
  <sheetFormatPr defaultRowHeight="13.5" x14ac:dyDescent="0.4"/>
  <cols>
    <col min="1" max="1" width="5.375" style="9" customWidth="1"/>
    <col min="2" max="4" width="9" style="9"/>
    <col min="5" max="6" width="4.5" style="9" customWidth="1"/>
    <col min="7" max="10" width="9" style="9"/>
    <col min="11" max="11" width="6.625" style="9" customWidth="1"/>
    <col min="12" max="12" width="3.75" style="9" customWidth="1"/>
    <col min="13" max="16384" width="9" style="9"/>
  </cols>
  <sheetData>
    <row r="1" spans="2:15" ht="20.25" customHeight="1" x14ac:dyDescent="0.4">
      <c r="J1" s="547"/>
      <c r="K1" s="547"/>
      <c r="L1" s="511" t="s">
        <v>649</v>
      </c>
      <c r="M1" s="511"/>
      <c r="N1" s="511"/>
    </row>
    <row r="2" spans="2:15" ht="18.75" x14ac:dyDescent="0.4">
      <c r="B2" s="539" t="s">
        <v>19</v>
      </c>
      <c r="C2" s="539"/>
      <c r="D2" s="539"/>
      <c r="E2" s="539"/>
      <c r="F2" s="539"/>
      <c r="G2" s="539"/>
      <c r="H2" s="539"/>
      <c r="I2" s="539"/>
      <c r="J2" s="539"/>
      <c r="K2" s="539"/>
    </row>
    <row r="3" spans="2:15" ht="21.75" customHeight="1" x14ac:dyDescent="0.4">
      <c r="B3" s="27" t="s">
        <v>954</v>
      </c>
    </row>
    <row r="4" spans="2:15" ht="10.5" customHeight="1" x14ac:dyDescent="0.4"/>
    <row r="5" spans="2:15" ht="18" customHeight="1" thickBot="1" x14ac:dyDescent="0.45">
      <c r="B5" s="9" t="s">
        <v>18</v>
      </c>
    </row>
    <row r="6" spans="2:15" ht="21.75" customHeight="1" thickBot="1" x14ac:dyDescent="0.45">
      <c r="B6" s="552" t="s">
        <v>17</v>
      </c>
      <c r="C6" s="553"/>
      <c r="D6" s="553"/>
      <c r="E6" s="553"/>
      <c r="F6" s="553"/>
      <c r="G6" s="553"/>
      <c r="H6" s="553"/>
      <c r="I6" s="553"/>
      <c r="J6" s="553"/>
      <c r="K6" s="554"/>
    </row>
    <row r="7" spans="2:15" ht="30.75" customHeight="1" x14ac:dyDescent="0.4">
      <c r="B7" s="557" t="s">
        <v>16</v>
      </c>
      <c r="C7" s="558"/>
      <c r="D7" s="548" t="s">
        <v>15</v>
      </c>
      <c r="E7" s="549"/>
      <c r="F7" s="550">
        <f>基本情報入力シート!C10</f>
        <v>0</v>
      </c>
      <c r="G7" s="550"/>
      <c r="H7" s="550"/>
      <c r="I7" s="550"/>
      <c r="J7" s="550"/>
      <c r="K7" s="551"/>
    </row>
    <row r="8" spans="2:15" ht="30.75" customHeight="1" x14ac:dyDescent="0.4">
      <c r="B8" s="559"/>
      <c r="C8" s="560"/>
      <c r="D8" s="530" t="s">
        <v>14</v>
      </c>
      <c r="E8" s="531"/>
      <c r="F8" s="532">
        <f>基本情報入力シート!C36</f>
        <v>0</v>
      </c>
      <c r="G8" s="532"/>
      <c r="H8" s="532"/>
      <c r="I8" s="532"/>
      <c r="J8" s="532"/>
      <c r="K8" s="533"/>
    </row>
    <row r="9" spans="2:15" ht="25.5" customHeight="1" x14ac:dyDescent="0.4">
      <c r="B9" s="555" t="s">
        <v>113</v>
      </c>
      <c r="C9" s="556"/>
      <c r="D9" s="546">
        <f>基本情報入力シート!C37</f>
        <v>0</v>
      </c>
      <c r="E9" s="532"/>
      <c r="F9" s="532"/>
      <c r="G9" s="532"/>
      <c r="H9" s="532"/>
      <c r="I9" s="532"/>
      <c r="J9" s="532"/>
      <c r="K9" s="533"/>
    </row>
    <row r="10" spans="2:15" ht="30.75" customHeight="1" x14ac:dyDescent="0.4">
      <c r="B10" s="555" t="s">
        <v>13</v>
      </c>
      <c r="C10" s="556"/>
      <c r="D10" s="546">
        <f>基本情報入力シート!C38</f>
        <v>0</v>
      </c>
      <c r="E10" s="532"/>
      <c r="F10" s="532"/>
      <c r="G10" s="532"/>
      <c r="H10" s="532"/>
      <c r="I10" s="532"/>
      <c r="J10" s="532"/>
      <c r="K10" s="533"/>
    </row>
    <row r="11" spans="2:15" ht="30.75" customHeight="1" x14ac:dyDescent="0.4">
      <c r="B11" s="555" t="s">
        <v>12</v>
      </c>
      <c r="C11" s="556"/>
      <c r="D11" s="546" t="str">
        <f>CONCATENATE(基本情報入力シート!C41,"　",基本情報入力シート!C42)</f>
        <v>　</v>
      </c>
      <c r="E11" s="532"/>
      <c r="F11" s="532"/>
      <c r="G11" s="532"/>
      <c r="H11" s="532"/>
      <c r="I11" s="532"/>
      <c r="J11" s="532"/>
      <c r="K11" s="533"/>
    </row>
    <row r="12" spans="2:15" ht="26.25" customHeight="1" x14ac:dyDescent="0.4">
      <c r="B12" s="555" t="s">
        <v>11</v>
      </c>
      <c r="C12" s="556"/>
      <c r="D12" s="546">
        <f>基本情報入力シート!C43</f>
        <v>0</v>
      </c>
      <c r="E12" s="532"/>
      <c r="F12" s="532"/>
      <c r="G12" s="532"/>
      <c r="H12" s="532"/>
      <c r="I12" s="532"/>
      <c r="J12" s="532"/>
      <c r="K12" s="533"/>
    </row>
    <row r="13" spans="2:15" ht="26.25" customHeight="1" thickBot="1" x14ac:dyDescent="0.45">
      <c r="B13" s="541" t="s">
        <v>114</v>
      </c>
      <c r="C13" s="542"/>
      <c r="D13" s="543">
        <f>基本情報入力シート!C44</f>
        <v>0</v>
      </c>
      <c r="E13" s="544"/>
      <c r="F13" s="544"/>
      <c r="G13" s="544"/>
      <c r="H13" s="544"/>
      <c r="I13" s="544"/>
      <c r="J13" s="544"/>
      <c r="K13" s="545"/>
    </row>
    <row r="14" spans="2:15" ht="6" customHeight="1" x14ac:dyDescent="0.4">
      <c r="B14" s="28"/>
    </row>
    <row r="15" spans="2:15" ht="21.75" customHeight="1" x14ac:dyDescent="0.4">
      <c r="B15" s="534" t="s">
        <v>10</v>
      </c>
      <c r="C15" s="534"/>
      <c r="D15" s="534"/>
      <c r="E15" s="534"/>
      <c r="F15" s="534"/>
      <c r="G15" s="534"/>
      <c r="H15" s="534"/>
      <c r="I15" s="534"/>
      <c r="J15" s="534"/>
      <c r="K15" s="534"/>
    </row>
    <row r="16" spans="2:15" ht="20.25" customHeight="1" x14ac:dyDescent="0.4">
      <c r="B16" s="536" t="s">
        <v>3</v>
      </c>
      <c r="C16" s="536"/>
      <c r="D16" s="536"/>
      <c r="E16" s="536"/>
      <c r="F16" s="536"/>
      <c r="G16" s="536"/>
      <c r="H16" s="536"/>
      <c r="I16" s="536"/>
      <c r="J16" s="536"/>
      <c r="K16" s="536"/>
      <c r="O16" s="238"/>
    </row>
    <row r="17" spans="2:11" ht="20.25" customHeight="1" x14ac:dyDescent="0.4">
      <c r="B17" s="536" t="s">
        <v>2</v>
      </c>
      <c r="C17" s="536"/>
      <c r="D17" s="536"/>
      <c r="E17" s="536"/>
      <c r="F17" s="536"/>
      <c r="G17" s="536"/>
      <c r="H17" s="536"/>
      <c r="I17" s="536"/>
      <c r="J17" s="536"/>
      <c r="K17" s="536"/>
    </row>
    <row r="18" spans="2:11" ht="20.25" customHeight="1" x14ac:dyDescent="0.4">
      <c r="B18" s="536" t="s">
        <v>1</v>
      </c>
      <c r="C18" s="536"/>
      <c r="D18" s="536"/>
      <c r="E18" s="536"/>
      <c r="F18" s="536"/>
      <c r="G18" s="536"/>
      <c r="H18" s="536"/>
      <c r="I18" s="536"/>
      <c r="J18" s="536"/>
      <c r="K18" s="536"/>
    </row>
    <row r="19" spans="2:11" ht="20.25" customHeight="1" x14ac:dyDescent="0.4">
      <c r="B19" s="536" t="s">
        <v>108</v>
      </c>
      <c r="C19" s="536"/>
      <c r="D19" s="536"/>
      <c r="E19" s="536"/>
      <c r="F19" s="536"/>
      <c r="G19" s="536"/>
      <c r="H19" s="536"/>
      <c r="I19" s="536"/>
      <c r="J19" s="536"/>
      <c r="K19" s="536"/>
    </row>
    <row r="20" spans="2:11" ht="20.25" customHeight="1" x14ac:dyDescent="0.4">
      <c r="B20" s="536" t="s">
        <v>9</v>
      </c>
      <c r="C20" s="536"/>
      <c r="D20" s="536"/>
      <c r="E20" s="536"/>
      <c r="F20" s="536"/>
      <c r="G20" s="536"/>
      <c r="H20" s="536"/>
      <c r="I20" s="536"/>
      <c r="J20" s="536"/>
      <c r="K20" s="536"/>
    </row>
    <row r="21" spans="2:11" ht="20.25" customHeight="1" x14ac:dyDescent="0.4">
      <c r="B21" s="536" t="s">
        <v>116</v>
      </c>
      <c r="C21" s="536"/>
      <c r="D21" s="536"/>
      <c r="E21" s="536"/>
      <c r="F21" s="536"/>
      <c r="G21" s="536"/>
      <c r="H21" s="536"/>
      <c r="I21" s="536"/>
      <c r="J21" s="536"/>
      <c r="K21" s="536"/>
    </row>
    <row r="22" spans="2:11" ht="20.25" customHeight="1" x14ac:dyDescent="0.4">
      <c r="B22" s="536" t="s">
        <v>117</v>
      </c>
      <c r="C22" s="536"/>
      <c r="D22" s="536"/>
      <c r="E22" s="536"/>
      <c r="F22" s="536"/>
      <c r="G22" s="536"/>
      <c r="H22" s="536"/>
      <c r="I22" s="536"/>
      <c r="J22" s="536"/>
      <c r="K22" s="536"/>
    </row>
    <row r="23" spans="2:11" ht="20.25" customHeight="1" x14ac:dyDescent="0.4">
      <c r="B23" s="538" t="s">
        <v>118</v>
      </c>
      <c r="C23" s="538"/>
      <c r="D23" s="538"/>
      <c r="E23" s="538"/>
      <c r="F23" s="538"/>
      <c r="G23" s="538"/>
      <c r="H23" s="538"/>
      <c r="I23" s="538"/>
      <c r="J23" s="538"/>
      <c r="K23" s="538"/>
    </row>
    <row r="24" spans="2:11" ht="20.25" customHeight="1" x14ac:dyDescent="0.4">
      <c r="B24" s="538" t="s">
        <v>119</v>
      </c>
      <c r="C24" s="538"/>
      <c r="D24" s="538"/>
      <c r="E24" s="9" t="s">
        <v>94</v>
      </c>
      <c r="F24" s="540">
        <f>基本情報入力シート!C33</f>
        <v>0</v>
      </c>
      <c r="G24" s="540"/>
      <c r="H24" s="540"/>
    </row>
    <row r="25" spans="2:11" ht="20.25" customHeight="1" x14ac:dyDescent="0.4">
      <c r="E25" s="9" t="s">
        <v>95</v>
      </c>
      <c r="F25" s="540">
        <f>基本情報入力シート!C34</f>
        <v>0</v>
      </c>
      <c r="G25" s="540"/>
      <c r="H25" s="540"/>
    </row>
    <row r="26" spans="2:11" ht="16.5" customHeight="1" x14ac:dyDescent="0.4">
      <c r="I26" s="537">
        <f>基本情報入力シート!C3</f>
        <v>0</v>
      </c>
      <c r="J26" s="537"/>
      <c r="K26" s="537"/>
    </row>
    <row r="27" spans="2:11" ht="4.5" customHeight="1" x14ac:dyDescent="0.4">
      <c r="I27" s="21"/>
      <c r="J27" s="21"/>
      <c r="K27" s="21"/>
    </row>
    <row r="28" spans="2:11" ht="21.75" customHeight="1" x14ac:dyDescent="0.4">
      <c r="E28" s="535">
        <f>基本情報入力シート!C6</f>
        <v>0</v>
      </c>
      <c r="F28" s="535"/>
      <c r="G28" s="535"/>
      <c r="H28" s="535"/>
      <c r="I28" s="535"/>
      <c r="J28" s="535"/>
      <c r="K28" s="535"/>
    </row>
    <row r="29" spans="2:11" ht="21.75" customHeight="1" x14ac:dyDescent="0.4">
      <c r="D29" s="29" t="s">
        <v>104</v>
      </c>
      <c r="E29" s="529"/>
      <c r="F29" s="529"/>
      <c r="G29" s="529"/>
      <c r="H29" s="529"/>
      <c r="I29" s="529"/>
      <c r="J29" s="529"/>
      <c r="K29" s="529"/>
    </row>
    <row r="30" spans="2:11" ht="11.25" customHeight="1" x14ac:dyDescent="0.4"/>
    <row r="31" spans="2:11" ht="33" customHeight="1" x14ac:dyDescent="0.4">
      <c r="D31" s="29" t="s">
        <v>105</v>
      </c>
      <c r="E31" s="529">
        <f>基本情報入力シート!C10</f>
        <v>0</v>
      </c>
      <c r="F31" s="529"/>
      <c r="G31" s="529"/>
      <c r="H31" s="529"/>
      <c r="I31" s="529"/>
      <c r="J31" s="529"/>
      <c r="K31" s="529"/>
    </row>
    <row r="32" spans="2:11" ht="11.25" customHeight="1" x14ac:dyDescent="0.4">
      <c r="B32" s="30"/>
    </row>
    <row r="33" spans="2:11" ht="12.75" customHeight="1" x14ac:dyDescent="0.4">
      <c r="B33" s="28"/>
    </row>
    <row r="34" spans="2:11" ht="33" customHeight="1" x14ac:dyDescent="0.4">
      <c r="D34" s="29" t="s">
        <v>106</v>
      </c>
      <c r="E34" s="529" t="str">
        <f>CONCATENATE(基本情報入力シート!C13,"　",基本情報入力シート!C14)</f>
        <v>　</v>
      </c>
      <c r="F34" s="529"/>
      <c r="G34" s="529"/>
      <c r="H34" s="529"/>
      <c r="I34" s="529"/>
      <c r="J34" s="529"/>
      <c r="K34" s="529"/>
    </row>
    <row r="35" spans="2:11" ht="10.5" customHeight="1" x14ac:dyDescent="0.4"/>
    <row r="36" spans="2:11" x14ac:dyDescent="0.4">
      <c r="B36" s="9" t="s">
        <v>163</v>
      </c>
    </row>
  </sheetData>
  <mergeCells count="35">
    <mergeCell ref="D9:K9"/>
    <mergeCell ref="D10:K10"/>
    <mergeCell ref="J1:K1"/>
    <mergeCell ref="D11:K11"/>
    <mergeCell ref="D12:K12"/>
    <mergeCell ref="D7:E7"/>
    <mergeCell ref="F7:K7"/>
    <mergeCell ref="B6:K6"/>
    <mergeCell ref="B9:C9"/>
    <mergeCell ref="B10:C10"/>
    <mergeCell ref="B11:C11"/>
    <mergeCell ref="B7:C8"/>
    <mergeCell ref="B12:C12"/>
    <mergeCell ref="B21:K21"/>
    <mergeCell ref="F25:H25"/>
    <mergeCell ref="B22:K22"/>
    <mergeCell ref="F24:H24"/>
    <mergeCell ref="B13:C13"/>
    <mergeCell ref="D13:K13"/>
    <mergeCell ref="L1:N1"/>
    <mergeCell ref="E34:K34"/>
    <mergeCell ref="D8:E8"/>
    <mergeCell ref="F8:K8"/>
    <mergeCell ref="B15:K15"/>
    <mergeCell ref="E28:K29"/>
    <mergeCell ref="E31:K31"/>
    <mergeCell ref="B16:K16"/>
    <mergeCell ref="B17:K17"/>
    <mergeCell ref="B18:K18"/>
    <mergeCell ref="B19:K19"/>
    <mergeCell ref="B20:K20"/>
    <mergeCell ref="I26:K26"/>
    <mergeCell ref="B23:K23"/>
    <mergeCell ref="B24:D24"/>
    <mergeCell ref="B2:K2"/>
  </mergeCells>
  <phoneticPr fontId="2"/>
  <hyperlinks>
    <hyperlink ref="L1:N1" location="チェックリスト!R14C3" display="チェックリストにもどる" xr:uid="{00000000-0004-0000-0600-000000000000}"/>
  </hyperlinks>
  <pageMargins left="0.70866141732283472" right="0.31496062992125984" top="0.74803149606299213" bottom="0.55118110236220474"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theme="4" tint="0.59999389629810485"/>
  </sheetPr>
  <dimension ref="B1:M55"/>
  <sheetViews>
    <sheetView showGridLines="0" showZeros="0" tabSelected="1" view="pageBreakPreview" topLeftCell="A16" zoomScaleNormal="100" zoomScaleSheetLayoutView="100" workbookViewId="0">
      <selection activeCell="C31" sqref="C31"/>
    </sheetView>
  </sheetViews>
  <sheetFormatPr defaultRowHeight="13.5" x14ac:dyDescent="0.15"/>
  <cols>
    <col min="1" max="1" width="1.125" style="25" customWidth="1"/>
    <col min="2" max="2" width="7.625" style="25" customWidth="1"/>
    <col min="3" max="3" width="7.375" style="25" customWidth="1"/>
    <col min="4" max="4" width="9" style="25"/>
    <col min="5" max="5" width="13.375" style="25" customWidth="1"/>
    <col min="6" max="9" width="9" style="25"/>
    <col min="10" max="10" width="9" style="25" customWidth="1"/>
    <col min="11" max="16384" width="9" style="25"/>
  </cols>
  <sheetData>
    <row r="1" spans="2:13" ht="18" x14ac:dyDescent="0.15">
      <c r="K1" s="511" t="s">
        <v>649</v>
      </c>
      <c r="L1" s="511"/>
      <c r="M1" s="511"/>
    </row>
    <row r="3" spans="2:13" x14ac:dyDescent="0.15">
      <c r="B3" s="566" t="s">
        <v>28</v>
      </c>
      <c r="C3" s="566"/>
      <c r="D3" s="566"/>
      <c r="E3" s="566"/>
      <c r="F3" s="566"/>
      <c r="G3" s="566"/>
      <c r="H3" s="566"/>
      <c r="I3" s="566"/>
      <c r="J3" s="566"/>
    </row>
    <row r="4" spans="2:13" x14ac:dyDescent="0.15">
      <c r="B4" s="566"/>
      <c r="C4" s="566"/>
      <c r="D4" s="566"/>
      <c r="E4" s="566"/>
      <c r="F4" s="566"/>
      <c r="G4" s="566"/>
      <c r="H4" s="566"/>
      <c r="I4" s="566"/>
      <c r="J4" s="566"/>
    </row>
    <row r="5" spans="2:13" x14ac:dyDescent="0.15">
      <c r="B5" s="566"/>
      <c r="C5" s="566"/>
      <c r="D5" s="566"/>
      <c r="E5" s="566"/>
      <c r="F5" s="566"/>
      <c r="G5" s="566"/>
      <c r="H5" s="566"/>
      <c r="I5" s="566"/>
      <c r="J5" s="566"/>
    </row>
    <row r="8" spans="2:13" ht="20.100000000000001" customHeight="1" x14ac:dyDescent="0.15">
      <c r="B8" s="567" t="s">
        <v>27</v>
      </c>
      <c r="C8" s="567"/>
      <c r="D8" s="567"/>
      <c r="E8" s="567"/>
      <c r="F8" s="567"/>
      <c r="G8" s="567"/>
      <c r="H8" s="567"/>
      <c r="I8" s="567"/>
      <c r="J8" s="567"/>
    </row>
    <row r="9" spans="2:13" ht="20.100000000000001" customHeight="1" x14ac:dyDescent="0.15">
      <c r="B9" s="567"/>
      <c r="C9" s="567"/>
      <c r="D9" s="567"/>
      <c r="E9" s="567"/>
      <c r="F9" s="567"/>
      <c r="G9" s="567"/>
      <c r="H9" s="567"/>
      <c r="I9" s="567"/>
      <c r="J9" s="567"/>
    </row>
    <row r="10" spans="2:13" ht="14.25" x14ac:dyDescent="0.15">
      <c r="B10" s="26"/>
      <c r="C10" s="26"/>
      <c r="D10" s="26"/>
      <c r="E10" s="26"/>
      <c r="F10" s="26"/>
      <c r="G10" s="26"/>
      <c r="H10" s="26"/>
      <c r="I10" s="26"/>
      <c r="J10" s="26"/>
    </row>
    <row r="11" spans="2:13" ht="14.25" x14ac:dyDescent="0.15">
      <c r="B11" s="26"/>
      <c r="C11" s="26"/>
      <c r="D11" s="26"/>
      <c r="E11" s="26"/>
      <c r="F11" s="26"/>
      <c r="G11" s="26"/>
      <c r="H11" s="26"/>
      <c r="I11" s="26"/>
      <c r="J11" s="26"/>
    </row>
    <row r="12" spans="2:13" ht="20.100000000000001" customHeight="1" x14ac:dyDescent="0.15">
      <c r="B12" s="567" t="s">
        <v>966</v>
      </c>
      <c r="C12" s="567"/>
      <c r="D12" s="567"/>
      <c r="E12" s="567"/>
      <c r="F12" s="567"/>
      <c r="G12" s="567"/>
      <c r="H12" s="567"/>
      <c r="I12" s="567"/>
      <c r="J12" s="567"/>
    </row>
    <row r="13" spans="2:13" ht="20.100000000000001" customHeight="1" x14ac:dyDescent="0.15">
      <c r="B13" s="567"/>
      <c r="C13" s="567"/>
      <c r="D13" s="567"/>
      <c r="E13" s="567"/>
      <c r="F13" s="567"/>
      <c r="G13" s="567"/>
      <c r="H13" s="567"/>
      <c r="I13" s="567"/>
      <c r="J13" s="567"/>
    </row>
    <row r="14" spans="2:13" ht="20.100000000000001" customHeight="1" x14ac:dyDescent="0.15">
      <c r="B14" s="567"/>
      <c r="C14" s="567"/>
      <c r="D14" s="567"/>
      <c r="E14" s="567"/>
      <c r="F14" s="567"/>
      <c r="G14" s="567"/>
      <c r="H14" s="567"/>
      <c r="I14" s="567"/>
      <c r="J14" s="567"/>
    </row>
    <row r="15" spans="2:13" ht="14.25" x14ac:dyDescent="0.15">
      <c r="B15" s="26"/>
      <c r="C15" s="26"/>
      <c r="D15" s="26"/>
      <c r="E15" s="26"/>
      <c r="F15" s="26"/>
      <c r="G15" s="26"/>
      <c r="H15" s="26"/>
      <c r="I15" s="26"/>
      <c r="J15" s="26"/>
    </row>
    <row r="16" spans="2:13" ht="14.25" x14ac:dyDescent="0.15">
      <c r="B16" s="26"/>
      <c r="C16" s="26"/>
      <c r="D16" s="26"/>
      <c r="E16" s="26"/>
      <c r="F16" s="26"/>
      <c r="G16" s="26"/>
      <c r="H16" s="26"/>
      <c r="I16" s="26"/>
      <c r="J16" s="26"/>
    </row>
    <row r="17" spans="2:10" ht="20.100000000000001" customHeight="1" x14ac:dyDescent="0.15">
      <c r="B17" s="564" t="s">
        <v>26</v>
      </c>
      <c r="C17" s="564"/>
      <c r="D17" s="564"/>
      <c r="E17" s="564"/>
      <c r="F17" s="564"/>
      <c r="G17" s="564"/>
      <c r="H17" s="564"/>
      <c r="I17" s="564"/>
      <c r="J17" s="564"/>
    </row>
    <row r="18" spans="2:10" ht="20.100000000000001" customHeight="1" x14ac:dyDescent="0.15">
      <c r="B18" s="564"/>
      <c r="C18" s="564"/>
      <c r="D18" s="564"/>
      <c r="E18" s="564"/>
      <c r="F18" s="564"/>
      <c r="G18" s="564"/>
      <c r="H18" s="564"/>
      <c r="I18" s="564"/>
      <c r="J18" s="564"/>
    </row>
    <row r="19" spans="2:10" ht="8.25" customHeight="1" x14ac:dyDescent="0.15">
      <c r="B19" s="564"/>
      <c r="C19" s="564"/>
      <c r="D19" s="564"/>
      <c r="E19" s="564"/>
      <c r="F19" s="564"/>
      <c r="G19" s="564"/>
      <c r="H19" s="564"/>
      <c r="I19" s="564"/>
      <c r="J19" s="564"/>
    </row>
    <row r="20" spans="2:10" ht="20.100000000000001" customHeight="1" x14ac:dyDescent="0.15">
      <c r="B20" s="564" t="s">
        <v>25</v>
      </c>
      <c r="C20" s="564"/>
      <c r="D20" s="564"/>
      <c r="E20" s="564"/>
      <c r="F20" s="564"/>
      <c r="G20" s="564"/>
      <c r="H20" s="564"/>
      <c r="I20" s="564"/>
      <c r="J20" s="564"/>
    </row>
    <row r="21" spans="2:10" ht="20.100000000000001" customHeight="1" x14ac:dyDescent="0.15">
      <c r="B21" s="564"/>
      <c r="C21" s="564"/>
      <c r="D21" s="564"/>
      <c r="E21" s="564"/>
      <c r="F21" s="564"/>
      <c r="G21" s="564"/>
      <c r="H21" s="564"/>
      <c r="I21" s="564"/>
      <c r="J21" s="564"/>
    </row>
    <row r="22" spans="2:10" ht="20.100000000000001" customHeight="1" x14ac:dyDescent="0.15">
      <c r="B22" s="31"/>
      <c r="C22" s="31"/>
      <c r="D22" s="31"/>
      <c r="E22" s="31"/>
      <c r="F22" s="31"/>
      <c r="G22" s="31"/>
      <c r="H22" s="31"/>
      <c r="I22" s="31"/>
      <c r="J22" s="31"/>
    </row>
    <row r="23" spans="2:10" ht="15" customHeight="1" x14ac:dyDescent="0.15">
      <c r="B23" s="32"/>
      <c r="C23" s="32"/>
      <c r="D23" s="32"/>
      <c r="E23" s="32"/>
      <c r="F23" s="32"/>
      <c r="G23" s="32"/>
      <c r="H23" s="32"/>
      <c r="I23" s="32"/>
      <c r="J23" s="32"/>
    </row>
    <row r="24" spans="2:10" ht="20.100000000000001" customHeight="1" x14ac:dyDescent="0.15">
      <c r="B24" s="564" t="s">
        <v>24</v>
      </c>
      <c r="C24" s="564"/>
      <c r="D24" s="564"/>
      <c r="E24" s="564"/>
      <c r="F24" s="564"/>
      <c r="G24" s="564"/>
      <c r="H24" s="564"/>
      <c r="I24" s="564"/>
      <c r="J24" s="564"/>
    </row>
    <row r="25" spans="2:10" ht="20.100000000000001" customHeight="1" x14ac:dyDescent="0.15">
      <c r="B25" s="564" t="s">
        <v>955</v>
      </c>
      <c r="C25" s="564"/>
      <c r="D25" s="564"/>
      <c r="E25" s="564"/>
      <c r="F25" s="564"/>
      <c r="G25" s="564"/>
      <c r="H25" s="564"/>
      <c r="I25" s="564"/>
      <c r="J25" s="564"/>
    </row>
    <row r="26" spans="2:10" ht="20.100000000000001" customHeight="1" x14ac:dyDescent="0.15">
      <c r="B26" s="564"/>
      <c r="C26" s="564"/>
      <c r="D26" s="564"/>
      <c r="E26" s="564"/>
      <c r="F26" s="564"/>
      <c r="G26" s="564"/>
      <c r="H26" s="564"/>
      <c r="I26" s="564"/>
      <c r="J26" s="564"/>
    </row>
    <row r="27" spans="2:10" ht="20.100000000000001" customHeight="1" x14ac:dyDescent="0.15">
      <c r="B27" s="564"/>
      <c r="C27" s="564"/>
      <c r="D27" s="564"/>
      <c r="E27" s="564"/>
      <c r="F27" s="564"/>
      <c r="G27" s="564"/>
      <c r="H27" s="564"/>
      <c r="I27" s="564"/>
      <c r="J27" s="564"/>
    </row>
    <row r="28" spans="2:10" ht="15" customHeight="1" x14ac:dyDescent="0.15">
      <c r="B28" s="32"/>
      <c r="C28" s="32"/>
      <c r="D28" s="32"/>
      <c r="E28" s="32"/>
      <c r="F28" s="32"/>
      <c r="G28" s="32"/>
      <c r="H28" s="32"/>
      <c r="I28" s="32"/>
      <c r="J28" s="32"/>
    </row>
    <row r="29" spans="2:10" s="26" customFormat="1" ht="14.25" x14ac:dyDescent="0.15"/>
    <row r="30" spans="2:10" s="26" customFormat="1" ht="14.25" x14ac:dyDescent="0.15"/>
    <row r="31" spans="2:10" s="26" customFormat="1" ht="14.25" x14ac:dyDescent="0.15">
      <c r="B31" s="568">
        <f>基本情報入力シート!C3</f>
        <v>0</v>
      </c>
      <c r="C31" s="568"/>
      <c r="D31" s="568"/>
    </row>
    <row r="32" spans="2:10" s="26" customFormat="1" ht="14.25" x14ac:dyDescent="0.15"/>
    <row r="33" spans="2:10" s="26" customFormat="1" ht="14.25" x14ac:dyDescent="0.15"/>
    <row r="34" spans="2:10" s="26" customFormat="1" ht="14.25" x14ac:dyDescent="0.15">
      <c r="B34" s="26" t="s">
        <v>23</v>
      </c>
    </row>
    <row r="35" spans="2:10" s="26" customFormat="1" ht="14.25" x14ac:dyDescent="0.15">
      <c r="B35" s="563" t="s">
        <v>956</v>
      </c>
      <c r="C35" s="563"/>
      <c r="D35" s="563"/>
    </row>
    <row r="36" spans="2:10" s="26" customFormat="1" ht="14.25" x14ac:dyDescent="0.15">
      <c r="B36" s="563"/>
      <c r="C36" s="563"/>
      <c r="D36" s="563"/>
    </row>
    <row r="37" spans="2:10" s="26" customFormat="1" ht="14.25" x14ac:dyDescent="0.15"/>
    <row r="38" spans="2:10" s="26" customFormat="1" ht="14.25" x14ac:dyDescent="0.15"/>
    <row r="39" spans="2:10" s="26" customFormat="1" ht="14.25" x14ac:dyDescent="0.15">
      <c r="E39" s="562" t="s">
        <v>22</v>
      </c>
      <c r="F39" s="565">
        <f>基本情報入力シート!C6</f>
        <v>0</v>
      </c>
      <c r="G39" s="565"/>
      <c r="H39" s="565"/>
      <c r="I39" s="565"/>
      <c r="J39" s="565"/>
    </row>
    <row r="40" spans="2:10" s="26" customFormat="1" ht="14.25" customHeight="1" x14ac:dyDescent="0.15">
      <c r="E40" s="562"/>
      <c r="F40" s="565"/>
      <c r="G40" s="565"/>
      <c r="H40" s="565"/>
      <c r="I40" s="565"/>
      <c r="J40" s="565"/>
    </row>
    <row r="41" spans="2:10" s="26" customFormat="1" ht="14.25" x14ac:dyDescent="0.15">
      <c r="E41" s="562"/>
      <c r="F41" s="561"/>
      <c r="G41" s="561"/>
      <c r="H41" s="561"/>
      <c r="I41" s="561"/>
      <c r="J41" s="561"/>
    </row>
    <row r="42" spans="2:10" s="26" customFormat="1" ht="14.25" x14ac:dyDescent="0.15"/>
    <row r="43" spans="2:10" s="26" customFormat="1" ht="33.75" customHeight="1" x14ac:dyDescent="0.15">
      <c r="E43" s="33" t="s">
        <v>21</v>
      </c>
      <c r="F43" s="561">
        <f>基本情報入力シート!C10</f>
        <v>0</v>
      </c>
      <c r="G43" s="561"/>
      <c r="H43" s="561"/>
      <c r="I43" s="561"/>
      <c r="J43" s="561"/>
    </row>
    <row r="44" spans="2:10" s="26" customFormat="1" ht="14.25" x14ac:dyDescent="0.15"/>
    <row r="45" spans="2:10" s="26" customFormat="1" ht="33.75" customHeight="1" x14ac:dyDescent="0.15">
      <c r="E45" s="33" t="s">
        <v>20</v>
      </c>
      <c r="F45" s="561" t="str">
        <f>CONCATENATE(基本情報入力シート!C13,"　",基本情報入力シート!C14)</f>
        <v>　</v>
      </c>
      <c r="G45" s="561"/>
      <c r="H45" s="561"/>
      <c r="I45" s="561"/>
      <c r="J45" s="561"/>
    </row>
    <row r="46" spans="2:10" s="26" customFormat="1" ht="14.25" x14ac:dyDescent="0.15"/>
    <row r="47" spans="2:10" s="26" customFormat="1" ht="5.25" customHeight="1" x14ac:dyDescent="0.15"/>
    <row r="48" spans="2:10" s="26" customFormat="1" ht="14.25" x14ac:dyDescent="0.15"/>
    <row r="49" s="26" customFormat="1" ht="14.25" x14ac:dyDescent="0.15"/>
    <row r="50" s="26" customFormat="1" ht="14.25" x14ac:dyDescent="0.15"/>
    <row r="51" s="26" customFormat="1" ht="14.25" x14ac:dyDescent="0.15"/>
    <row r="52" s="26" customFormat="1" ht="14.25" x14ac:dyDescent="0.15"/>
    <row r="53" s="26" customFormat="1" ht="14.25" x14ac:dyDescent="0.15"/>
    <row r="54" s="26" customFormat="1" ht="14.25" x14ac:dyDescent="0.15"/>
    <row r="55" s="26" customFormat="1" ht="14.25" x14ac:dyDescent="0.15"/>
  </sheetData>
  <mergeCells count="15">
    <mergeCell ref="K1:M1"/>
    <mergeCell ref="F43:J43"/>
    <mergeCell ref="F45:J45"/>
    <mergeCell ref="E39:E41"/>
    <mergeCell ref="B36:D36"/>
    <mergeCell ref="B35:D35"/>
    <mergeCell ref="B24:J24"/>
    <mergeCell ref="B25:J27"/>
    <mergeCell ref="F39:J41"/>
    <mergeCell ref="B3:J5"/>
    <mergeCell ref="B8:J9"/>
    <mergeCell ref="B12:J14"/>
    <mergeCell ref="B17:J19"/>
    <mergeCell ref="B20:J21"/>
    <mergeCell ref="B31:D31"/>
  </mergeCells>
  <phoneticPr fontId="2"/>
  <hyperlinks>
    <hyperlink ref="K1:M1" location="チェックリスト!R15C3" display="チェックリストにもどる" xr:uid="{00000000-0004-0000-0700-000000000000}"/>
  </hyperlinks>
  <pageMargins left="0.51181102362204722" right="0.51181102362204722" top="0.55118110236220474" bottom="0.55118110236220474"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5" tint="0.39997558519241921"/>
  </sheetPr>
  <dimension ref="A1:J121"/>
  <sheetViews>
    <sheetView showGridLines="0" showZeros="0" tabSelected="1" view="pageBreakPreview" topLeftCell="A109" zoomScaleNormal="100" zoomScaleSheetLayoutView="100" workbookViewId="0">
      <selection activeCell="C31" sqref="C31"/>
    </sheetView>
  </sheetViews>
  <sheetFormatPr defaultRowHeight="13.5" x14ac:dyDescent="0.4"/>
  <cols>
    <col min="1" max="1" width="8.625" style="34" customWidth="1"/>
    <col min="2" max="2" width="2.125" style="34" customWidth="1"/>
    <col min="3" max="3" width="18.25" style="34" customWidth="1"/>
    <col min="4" max="4" width="15.25" style="34" customWidth="1"/>
    <col min="5" max="5" width="10.125" style="34" customWidth="1"/>
    <col min="6" max="6" width="12.875" style="34" customWidth="1"/>
    <col min="7" max="7" width="15.625" style="34" customWidth="1"/>
    <col min="8" max="8" width="4.625" style="34" customWidth="1"/>
    <col min="9" max="16384" width="9" style="34"/>
  </cols>
  <sheetData>
    <row r="1" spans="1:10" ht="21" customHeight="1" x14ac:dyDescent="0.4">
      <c r="A1" s="573" t="s">
        <v>38</v>
      </c>
      <c r="B1" s="573"/>
      <c r="C1" s="573"/>
      <c r="D1" s="573"/>
      <c r="E1" s="573"/>
      <c r="F1" s="573"/>
      <c r="G1" s="573"/>
      <c r="H1" s="511" t="s">
        <v>649</v>
      </c>
      <c r="I1" s="511"/>
      <c r="J1" s="511"/>
    </row>
    <row r="2" spans="1:10" ht="8.25" customHeight="1" x14ac:dyDescent="0.4"/>
    <row r="3" spans="1:10" ht="18.75" customHeight="1" x14ac:dyDescent="0.4">
      <c r="A3" s="34" t="s">
        <v>37</v>
      </c>
      <c r="B3" s="574" t="s">
        <v>957</v>
      </c>
      <c r="C3" s="574"/>
      <c r="D3" s="35"/>
      <c r="F3" s="570">
        <f>基本情報入力シート!C3</f>
        <v>0</v>
      </c>
      <c r="G3" s="570"/>
    </row>
    <row r="4" spans="1:10" ht="9" customHeight="1" x14ac:dyDescent="0.4">
      <c r="B4" s="574"/>
      <c r="C4" s="574"/>
      <c r="D4" s="35"/>
    </row>
    <row r="5" spans="1:10" ht="13.5" customHeight="1" x14ac:dyDescent="0.4">
      <c r="B5" s="35"/>
      <c r="C5" s="35"/>
      <c r="D5" s="35"/>
      <c r="E5" s="578">
        <f>基本情報入力シート!C6</f>
        <v>0</v>
      </c>
      <c r="F5" s="578"/>
      <c r="G5" s="578"/>
    </row>
    <row r="6" spans="1:10" ht="21" customHeight="1" x14ac:dyDescent="0.4">
      <c r="A6" s="569" t="str">
        <f>IF(C15="","注意：未入力の項目があります","")</f>
        <v>注意：未入力の項目があります</v>
      </c>
      <c r="B6" s="569"/>
      <c r="C6" s="569"/>
      <c r="D6" s="308" t="s">
        <v>36</v>
      </c>
      <c r="E6" s="579"/>
      <c r="F6" s="579"/>
      <c r="G6" s="579"/>
    </row>
    <row r="7" spans="1:10" ht="6.75" customHeight="1" x14ac:dyDescent="0.4"/>
    <row r="8" spans="1:10" ht="21.95" customHeight="1" x14ac:dyDescent="0.4">
      <c r="A8" s="569" t="str">
        <f>IF(基本情報入力シート!C31="有",IF(D34="","受任者を記載してください",""),"")</f>
        <v/>
      </c>
      <c r="B8" s="569"/>
      <c r="C8" s="569"/>
      <c r="D8" s="35" t="s">
        <v>0</v>
      </c>
      <c r="E8" s="579">
        <f>基本情報入力シート!C10</f>
        <v>0</v>
      </c>
      <c r="F8" s="579"/>
      <c r="G8" s="579"/>
    </row>
    <row r="9" spans="1:10" ht="6" customHeight="1" x14ac:dyDescent="0.4"/>
    <row r="10" spans="1:10" ht="21.95" customHeight="1" x14ac:dyDescent="0.4">
      <c r="D10" s="35" t="s">
        <v>35</v>
      </c>
      <c r="E10" s="579" t="str">
        <f>CONCATENATE(基本情報入力シート!C13,"　",基本情報入力シート!C14)</f>
        <v>　</v>
      </c>
      <c r="F10" s="579"/>
      <c r="G10" s="579"/>
    </row>
    <row r="11" spans="1:10" ht="8.25" customHeight="1" x14ac:dyDescent="0.4"/>
    <row r="12" spans="1:10" s="37" customFormat="1" ht="63.75" customHeight="1" x14ac:dyDescent="0.4">
      <c r="A12" s="575" t="s">
        <v>34</v>
      </c>
      <c r="B12" s="575"/>
      <c r="C12" s="575"/>
      <c r="D12" s="575"/>
      <c r="E12" s="575"/>
      <c r="F12" s="575"/>
      <c r="G12" s="575"/>
    </row>
    <row r="13" spans="1:10" ht="6" customHeight="1" x14ac:dyDescent="0.4"/>
    <row r="14" spans="1:10" ht="13.5" customHeight="1" x14ac:dyDescent="0.4">
      <c r="A14" s="576" t="s">
        <v>33</v>
      </c>
      <c r="B14" s="577"/>
      <c r="C14" s="38" t="s">
        <v>97</v>
      </c>
      <c r="D14" s="38" t="s">
        <v>40</v>
      </c>
      <c r="E14" s="39" t="s">
        <v>32</v>
      </c>
      <c r="F14" s="576" t="s">
        <v>31</v>
      </c>
      <c r="G14" s="577"/>
    </row>
    <row r="15" spans="1:10" ht="22.5" customHeight="1" x14ac:dyDescent="0.4">
      <c r="A15" s="572"/>
      <c r="B15" s="572"/>
      <c r="C15" s="288"/>
      <c r="D15" s="288"/>
      <c r="E15" s="289"/>
      <c r="F15" s="572"/>
      <c r="G15" s="572"/>
    </row>
    <row r="16" spans="1:10" ht="22.5" customHeight="1" x14ac:dyDescent="0.4">
      <c r="A16" s="572"/>
      <c r="B16" s="572"/>
      <c r="C16" s="288"/>
      <c r="D16" s="288"/>
      <c r="E16" s="289"/>
      <c r="F16" s="572"/>
      <c r="G16" s="572"/>
    </row>
    <row r="17" spans="1:7" ht="22.5" customHeight="1" x14ac:dyDescent="0.4">
      <c r="A17" s="572"/>
      <c r="B17" s="572"/>
      <c r="C17" s="288"/>
      <c r="D17" s="288"/>
      <c r="E17" s="289"/>
      <c r="F17" s="572"/>
      <c r="G17" s="572"/>
    </row>
    <row r="18" spans="1:7" ht="22.5" customHeight="1" x14ac:dyDescent="0.4">
      <c r="A18" s="572"/>
      <c r="B18" s="572"/>
      <c r="C18" s="288"/>
      <c r="D18" s="288"/>
      <c r="E18" s="289"/>
      <c r="F18" s="572"/>
      <c r="G18" s="572"/>
    </row>
    <row r="19" spans="1:7" ht="22.5" customHeight="1" x14ac:dyDescent="0.4">
      <c r="A19" s="572"/>
      <c r="B19" s="572"/>
      <c r="C19" s="288"/>
      <c r="D19" s="288"/>
      <c r="E19" s="289"/>
      <c r="F19" s="572"/>
      <c r="G19" s="572"/>
    </row>
    <row r="20" spans="1:7" ht="22.5" customHeight="1" x14ac:dyDescent="0.4">
      <c r="A20" s="572"/>
      <c r="B20" s="572"/>
      <c r="C20" s="288"/>
      <c r="D20" s="288"/>
      <c r="E20" s="289"/>
      <c r="F20" s="572"/>
      <c r="G20" s="572"/>
    </row>
    <row r="21" spans="1:7" ht="22.5" customHeight="1" x14ac:dyDescent="0.4">
      <c r="A21" s="572"/>
      <c r="B21" s="572"/>
      <c r="C21" s="288"/>
      <c r="D21" s="288"/>
      <c r="E21" s="289"/>
      <c r="F21" s="572"/>
      <c r="G21" s="572"/>
    </row>
    <row r="22" spans="1:7" ht="22.5" customHeight="1" x14ac:dyDescent="0.4">
      <c r="A22" s="572"/>
      <c r="B22" s="572"/>
      <c r="C22" s="288"/>
      <c r="D22" s="288"/>
      <c r="E22" s="289"/>
      <c r="F22" s="572"/>
      <c r="G22" s="572"/>
    </row>
    <row r="23" spans="1:7" ht="22.5" customHeight="1" x14ac:dyDescent="0.4">
      <c r="A23" s="572"/>
      <c r="B23" s="572"/>
      <c r="C23" s="288"/>
      <c r="D23" s="288"/>
      <c r="E23" s="289"/>
      <c r="F23" s="572"/>
      <c r="G23" s="572"/>
    </row>
    <row r="24" spans="1:7" ht="22.5" customHeight="1" x14ac:dyDescent="0.4">
      <c r="A24" s="572"/>
      <c r="B24" s="572"/>
      <c r="C24" s="288"/>
      <c r="D24" s="288"/>
      <c r="E24" s="289"/>
      <c r="F24" s="572"/>
      <c r="G24" s="572"/>
    </row>
    <row r="25" spans="1:7" ht="22.5" customHeight="1" x14ac:dyDescent="0.4">
      <c r="A25" s="572"/>
      <c r="B25" s="572"/>
      <c r="C25" s="288"/>
      <c r="D25" s="288"/>
      <c r="E25" s="289"/>
      <c r="F25" s="572"/>
      <c r="G25" s="572"/>
    </row>
    <row r="26" spans="1:7" ht="22.5" customHeight="1" x14ac:dyDescent="0.4">
      <c r="A26" s="572"/>
      <c r="B26" s="572"/>
      <c r="C26" s="288"/>
      <c r="D26" s="288"/>
      <c r="E26" s="289"/>
      <c r="F26" s="572"/>
      <c r="G26" s="572"/>
    </row>
    <row r="27" spans="1:7" ht="22.5" customHeight="1" x14ac:dyDescent="0.4">
      <c r="A27" s="572"/>
      <c r="B27" s="572"/>
      <c r="C27" s="288"/>
      <c r="D27" s="288"/>
      <c r="E27" s="289"/>
      <c r="F27" s="572"/>
      <c r="G27" s="572"/>
    </row>
    <row r="28" spans="1:7" ht="22.5" customHeight="1" x14ac:dyDescent="0.4">
      <c r="A28" s="572"/>
      <c r="B28" s="572"/>
      <c r="C28" s="288"/>
      <c r="D28" s="288"/>
      <c r="E28" s="289"/>
      <c r="F28" s="572"/>
      <c r="G28" s="572"/>
    </row>
    <row r="29" spans="1:7" ht="22.5" customHeight="1" x14ac:dyDescent="0.4">
      <c r="A29" s="572"/>
      <c r="B29" s="572"/>
      <c r="C29" s="288"/>
      <c r="D29" s="288"/>
      <c r="E29" s="289"/>
      <c r="F29" s="572"/>
      <c r="G29" s="572"/>
    </row>
    <row r="30" spans="1:7" ht="22.5" customHeight="1" x14ac:dyDescent="0.4">
      <c r="A30" s="572"/>
      <c r="B30" s="572"/>
      <c r="C30" s="288"/>
      <c r="D30" s="288"/>
      <c r="E30" s="289"/>
      <c r="F30" s="572"/>
      <c r="G30" s="572"/>
    </row>
    <row r="31" spans="1:7" ht="22.5" customHeight="1" x14ac:dyDescent="0.4">
      <c r="A31" s="572"/>
      <c r="B31" s="572"/>
      <c r="C31" s="288"/>
      <c r="D31" s="288"/>
      <c r="E31" s="289"/>
      <c r="F31" s="572"/>
      <c r="G31" s="572"/>
    </row>
    <row r="32" spans="1:7" ht="15.75" customHeight="1" x14ac:dyDescent="0.4">
      <c r="A32" s="37" t="s">
        <v>98</v>
      </c>
    </row>
    <row r="33" spans="1:7" ht="13.5" customHeight="1" x14ac:dyDescent="0.4">
      <c r="A33" s="576" t="s">
        <v>33</v>
      </c>
      <c r="B33" s="577"/>
      <c r="C33" s="38" t="s">
        <v>97</v>
      </c>
      <c r="D33" s="38" t="s">
        <v>40</v>
      </c>
      <c r="E33" s="39" t="s">
        <v>32</v>
      </c>
      <c r="F33" s="576" t="s">
        <v>31</v>
      </c>
      <c r="G33" s="577"/>
    </row>
    <row r="34" spans="1:7" ht="22.5" customHeight="1" x14ac:dyDescent="0.4">
      <c r="A34" s="584">
        <f>基本情報入力シート!C41</f>
        <v>0</v>
      </c>
      <c r="B34" s="584"/>
      <c r="C34" s="239">
        <f>基本情報入力シート!C42</f>
        <v>0</v>
      </c>
      <c r="D34" s="288"/>
      <c r="E34" s="289"/>
      <c r="F34" s="572"/>
      <c r="G34" s="572"/>
    </row>
    <row r="35" spans="1:7" s="37" customFormat="1" ht="15.75" customHeight="1" x14ac:dyDescent="0.15">
      <c r="A35" s="582" t="s">
        <v>30</v>
      </c>
      <c r="B35" s="582"/>
      <c r="C35" s="582"/>
      <c r="D35" s="582"/>
      <c r="E35" s="582"/>
      <c r="F35" s="582"/>
      <c r="G35" s="582"/>
    </row>
    <row r="36" spans="1:7" s="37" customFormat="1" ht="57" customHeight="1" x14ac:dyDescent="0.4">
      <c r="A36" s="583" t="s">
        <v>655</v>
      </c>
      <c r="B36" s="581"/>
      <c r="C36" s="581"/>
      <c r="D36" s="581"/>
      <c r="E36" s="581"/>
      <c r="F36" s="581"/>
      <c r="G36" s="581"/>
    </row>
    <row r="37" spans="1:7" s="37" customFormat="1" ht="30" customHeight="1" x14ac:dyDescent="0.4">
      <c r="A37" s="575" t="s">
        <v>115</v>
      </c>
      <c r="B37" s="580"/>
      <c r="C37" s="580"/>
      <c r="D37" s="580"/>
      <c r="E37" s="580"/>
      <c r="F37" s="580"/>
      <c r="G37" s="580"/>
    </row>
    <row r="38" spans="1:7" s="37" customFormat="1" ht="12" x14ac:dyDescent="0.4">
      <c r="A38" s="581" t="s">
        <v>99</v>
      </c>
      <c r="B38" s="581"/>
      <c r="C38" s="581"/>
      <c r="D38" s="581"/>
      <c r="E38" s="581"/>
      <c r="F38" s="581"/>
      <c r="G38" s="581"/>
    </row>
    <row r="39" spans="1:7" s="37" customFormat="1" ht="12" x14ac:dyDescent="0.4">
      <c r="A39" s="581" t="s">
        <v>958</v>
      </c>
      <c r="B39" s="581"/>
      <c r="C39" s="581"/>
      <c r="D39" s="581"/>
      <c r="E39" s="581"/>
      <c r="F39" s="581"/>
      <c r="G39" s="581"/>
    </row>
    <row r="40" spans="1:7" s="37" customFormat="1" ht="3" customHeight="1" x14ac:dyDescent="0.4">
      <c r="A40" s="37" t="s">
        <v>29</v>
      </c>
    </row>
    <row r="41" spans="1:7" ht="21" customHeight="1" x14ac:dyDescent="0.4">
      <c r="A41" s="573" t="s">
        <v>38</v>
      </c>
      <c r="B41" s="573"/>
      <c r="C41" s="573"/>
      <c r="D41" s="573"/>
      <c r="E41" s="573"/>
      <c r="F41" s="573"/>
      <c r="G41" s="573"/>
    </row>
    <row r="42" spans="1:7" ht="8.25" customHeight="1" x14ac:dyDescent="0.4"/>
    <row r="43" spans="1:7" x14ac:dyDescent="0.4">
      <c r="A43" s="34" t="s">
        <v>37</v>
      </c>
      <c r="B43" s="574" t="s">
        <v>957</v>
      </c>
      <c r="C43" s="574"/>
      <c r="D43" s="35"/>
      <c r="F43" s="570">
        <f>F3</f>
        <v>0</v>
      </c>
      <c r="G43" s="571"/>
    </row>
    <row r="44" spans="1:7" ht="9" customHeight="1" x14ac:dyDescent="0.4">
      <c r="B44" s="574"/>
      <c r="C44" s="574"/>
      <c r="D44" s="35"/>
    </row>
    <row r="45" spans="1:7" ht="13.5" customHeight="1" x14ac:dyDescent="0.4">
      <c r="B45" s="35"/>
      <c r="C45" s="35"/>
      <c r="D45" s="35"/>
      <c r="E45" s="578">
        <f>E5</f>
        <v>0</v>
      </c>
      <c r="F45" s="578"/>
      <c r="G45" s="578"/>
    </row>
    <row r="46" spans="1:7" ht="21" customHeight="1" x14ac:dyDescent="0.4">
      <c r="D46" s="36" t="s">
        <v>36</v>
      </c>
      <c r="E46" s="579"/>
      <c r="F46" s="579"/>
      <c r="G46" s="579"/>
    </row>
    <row r="47" spans="1:7" ht="6.75" customHeight="1" x14ac:dyDescent="0.4"/>
    <row r="48" spans="1:7" ht="21.95" customHeight="1" x14ac:dyDescent="0.4">
      <c r="D48" s="35" t="s">
        <v>0</v>
      </c>
      <c r="E48" s="579">
        <f>E8</f>
        <v>0</v>
      </c>
      <c r="F48" s="579"/>
      <c r="G48" s="579"/>
    </row>
    <row r="49" spans="1:7" ht="6" customHeight="1" x14ac:dyDescent="0.4"/>
    <row r="50" spans="1:7" ht="21.95" customHeight="1" x14ac:dyDescent="0.4">
      <c r="D50" s="35" t="s">
        <v>35</v>
      </c>
      <c r="E50" s="579" t="str">
        <f>E10</f>
        <v>　</v>
      </c>
      <c r="F50" s="579"/>
      <c r="G50" s="579"/>
    </row>
    <row r="51" spans="1:7" ht="8.25" customHeight="1" x14ac:dyDescent="0.4"/>
    <row r="52" spans="1:7" s="37" customFormat="1" ht="63.75" customHeight="1" x14ac:dyDescent="0.4">
      <c r="A52" s="575" t="s">
        <v>34</v>
      </c>
      <c r="B52" s="575"/>
      <c r="C52" s="575"/>
      <c r="D52" s="575"/>
      <c r="E52" s="575"/>
      <c r="F52" s="575"/>
      <c r="G52" s="575"/>
    </row>
    <row r="53" spans="1:7" ht="6" customHeight="1" x14ac:dyDescent="0.4"/>
    <row r="54" spans="1:7" ht="13.5" customHeight="1" x14ac:dyDescent="0.4">
      <c r="A54" s="576" t="s">
        <v>33</v>
      </c>
      <c r="B54" s="577"/>
      <c r="C54" s="38" t="s">
        <v>97</v>
      </c>
      <c r="D54" s="38" t="s">
        <v>40</v>
      </c>
      <c r="E54" s="39" t="s">
        <v>32</v>
      </c>
      <c r="F54" s="576" t="s">
        <v>31</v>
      </c>
      <c r="G54" s="577"/>
    </row>
    <row r="55" spans="1:7" ht="22.5" customHeight="1" x14ac:dyDescent="0.4">
      <c r="A55" s="572"/>
      <c r="B55" s="572"/>
      <c r="C55" s="288"/>
      <c r="D55" s="288"/>
      <c r="E55" s="289"/>
      <c r="F55" s="572"/>
      <c r="G55" s="572"/>
    </row>
    <row r="56" spans="1:7" ht="22.5" customHeight="1" x14ac:dyDescent="0.4">
      <c r="A56" s="572"/>
      <c r="B56" s="572"/>
      <c r="C56" s="288"/>
      <c r="D56" s="288"/>
      <c r="E56" s="289"/>
      <c r="F56" s="572"/>
      <c r="G56" s="572"/>
    </row>
    <row r="57" spans="1:7" ht="22.5" customHeight="1" x14ac:dyDescent="0.4">
      <c r="A57" s="572"/>
      <c r="B57" s="572"/>
      <c r="C57" s="288"/>
      <c r="D57" s="288"/>
      <c r="E57" s="289"/>
      <c r="F57" s="572"/>
      <c r="G57" s="572"/>
    </row>
    <row r="58" spans="1:7" ht="22.5" customHeight="1" x14ac:dyDescent="0.4">
      <c r="A58" s="572"/>
      <c r="B58" s="572"/>
      <c r="C58" s="288"/>
      <c r="D58" s="288"/>
      <c r="E58" s="289"/>
      <c r="F58" s="572"/>
      <c r="G58" s="572"/>
    </row>
    <row r="59" spans="1:7" ht="22.5" customHeight="1" x14ac:dyDescent="0.4">
      <c r="A59" s="572"/>
      <c r="B59" s="572"/>
      <c r="C59" s="288"/>
      <c r="D59" s="288"/>
      <c r="E59" s="289"/>
      <c r="F59" s="572"/>
      <c r="G59" s="572"/>
    </row>
    <row r="60" spans="1:7" ht="22.5" customHeight="1" x14ac:dyDescent="0.4">
      <c r="A60" s="572"/>
      <c r="B60" s="572"/>
      <c r="C60" s="288"/>
      <c r="D60" s="288"/>
      <c r="E60" s="289"/>
      <c r="F60" s="572"/>
      <c r="G60" s="572"/>
    </row>
    <row r="61" spans="1:7" ht="22.5" customHeight="1" x14ac:dyDescent="0.4">
      <c r="A61" s="572"/>
      <c r="B61" s="572"/>
      <c r="C61" s="288"/>
      <c r="D61" s="288"/>
      <c r="E61" s="289"/>
      <c r="F61" s="572"/>
      <c r="G61" s="572"/>
    </row>
    <row r="62" spans="1:7" ht="22.5" customHeight="1" x14ac:dyDescent="0.4">
      <c r="A62" s="572"/>
      <c r="B62" s="572"/>
      <c r="C62" s="288"/>
      <c r="D62" s="288"/>
      <c r="E62" s="289"/>
      <c r="F62" s="572"/>
      <c r="G62" s="572"/>
    </row>
    <row r="63" spans="1:7" ht="22.5" customHeight="1" x14ac:dyDescent="0.4">
      <c r="A63" s="572"/>
      <c r="B63" s="572"/>
      <c r="C63" s="288"/>
      <c r="D63" s="288"/>
      <c r="E63" s="289"/>
      <c r="F63" s="572"/>
      <c r="G63" s="572"/>
    </row>
    <row r="64" spans="1:7" ht="22.5" customHeight="1" x14ac:dyDescent="0.4">
      <c r="A64" s="572"/>
      <c r="B64" s="572"/>
      <c r="C64" s="288"/>
      <c r="D64" s="288"/>
      <c r="E64" s="289"/>
      <c r="F64" s="572"/>
      <c r="G64" s="572"/>
    </row>
    <row r="65" spans="1:7" ht="22.5" customHeight="1" x14ac:dyDescent="0.4">
      <c r="A65" s="572"/>
      <c r="B65" s="572"/>
      <c r="C65" s="288"/>
      <c r="D65" s="288"/>
      <c r="E65" s="289"/>
      <c r="F65" s="572"/>
      <c r="G65" s="572"/>
    </row>
    <row r="66" spans="1:7" ht="22.5" customHeight="1" x14ac:dyDescent="0.4">
      <c r="A66" s="572"/>
      <c r="B66" s="572"/>
      <c r="C66" s="288"/>
      <c r="D66" s="288"/>
      <c r="E66" s="289"/>
      <c r="F66" s="572"/>
      <c r="G66" s="572"/>
    </row>
    <row r="67" spans="1:7" ht="22.5" customHeight="1" x14ac:dyDescent="0.4">
      <c r="A67" s="572"/>
      <c r="B67" s="572"/>
      <c r="C67" s="288"/>
      <c r="D67" s="288"/>
      <c r="E67" s="289"/>
      <c r="F67" s="572"/>
      <c r="G67" s="572"/>
    </row>
    <row r="68" spans="1:7" ht="22.5" customHeight="1" x14ac:dyDescent="0.4">
      <c r="A68" s="572"/>
      <c r="B68" s="572"/>
      <c r="C68" s="288"/>
      <c r="D68" s="288"/>
      <c r="E68" s="289"/>
      <c r="F68" s="572"/>
      <c r="G68" s="572"/>
    </row>
    <row r="69" spans="1:7" ht="22.5" customHeight="1" x14ac:dyDescent="0.4">
      <c r="A69" s="572"/>
      <c r="B69" s="572"/>
      <c r="C69" s="288"/>
      <c r="D69" s="288"/>
      <c r="E69" s="289"/>
      <c r="F69" s="572"/>
      <c r="G69" s="572"/>
    </row>
    <row r="70" spans="1:7" ht="22.5" customHeight="1" x14ac:dyDescent="0.4">
      <c r="A70" s="572"/>
      <c r="B70" s="572"/>
      <c r="C70" s="288"/>
      <c r="D70" s="288"/>
      <c r="E70" s="289"/>
      <c r="F70" s="572"/>
      <c r="G70" s="572"/>
    </row>
    <row r="71" spans="1:7" ht="22.5" customHeight="1" x14ac:dyDescent="0.4">
      <c r="A71" s="572"/>
      <c r="B71" s="572"/>
      <c r="C71" s="288"/>
      <c r="D71" s="288"/>
      <c r="E71" s="289"/>
      <c r="F71" s="572"/>
      <c r="G71" s="572"/>
    </row>
    <row r="72" spans="1:7" ht="22.5" customHeight="1" x14ac:dyDescent="0.4">
      <c r="A72" s="572"/>
      <c r="B72" s="572"/>
      <c r="C72" s="288"/>
      <c r="D72" s="288"/>
      <c r="E72" s="289"/>
      <c r="F72" s="572"/>
      <c r="G72" s="572"/>
    </row>
    <row r="73" spans="1:7" ht="22.5" customHeight="1" x14ac:dyDescent="0.4">
      <c r="A73" s="572"/>
      <c r="B73" s="572"/>
      <c r="C73" s="288"/>
      <c r="D73" s="288"/>
      <c r="E73" s="289"/>
      <c r="F73" s="572"/>
      <c r="G73" s="572"/>
    </row>
    <row r="74" spans="1:7" ht="14.25" customHeight="1" x14ac:dyDescent="0.4">
      <c r="A74" s="40"/>
      <c r="B74" s="40"/>
      <c r="C74" s="41"/>
      <c r="D74" s="41"/>
      <c r="E74" s="40"/>
      <c r="F74" s="40"/>
      <c r="G74" s="42" t="s">
        <v>100</v>
      </c>
    </row>
    <row r="75" spans="1:7" s="37" customFormat="1" ht="15.75" customHeight="1" x14ac:dyDescent="0.15">
      <c r="A75" s="585" t="s">
        <v>30</v>
      </c>
      <c r="B75" s="585"/>
      <c r="C75" s="585"/>
      <c r="D75" s="585"/>
      <c r="E75" s="585"/>
      <c r="F75" s="585"/>
      <c r="G75" s="585"/>
    </row>
    <row r="76" spans="1:7" s="37" customFormat="1" ht="57" customHeight="1" x14ac:dyDescent="0.4">
      <c r="A76" s="583" t="s">
        <v>655</v>
      </c>
      <c r="B76" s="581"/>
      <c r="C76" s="581"/>
      <c r="D76" s="581"/>
      <c r="E76" s="581"/>
      <c r="F76" s="581"/>
      <c r="G76" s="581"/>
    </row>
    <row r="77" spans="1:7" s="37" customFormat="1" ht="30" customHeight="1" x14ac:dyDescent="0.4">
      <c r="A77" s="575" t="s">
        <v>115</v>
      </c>
      <c r="B77" s="580"/>
      <c r="C77" s="580"/>
      <c r="D77" s="580"/>
      <c r="E77" s="580"/>
      <c r="F77" s="580"/>
      <c r="G77" s="580"/>
    </row>
    <row r="78" spans="1:7" s="37" customFormat="1" ht="12" x14ac:dyDescent="0.4">
      <c r="A78" s="581" t="s">
        <v>99</v>
      </c>
      <c r="B78" s="581"/>
      <c r="C78" s="581"/>
      <c r="D78" s="581"/>
      <c r="E78" s="581"/>
      <c r="F78" s="581"/>
      <c r="G78" s="581"/>
    </row>
    <row r="79" spans="1:7" s="37" customFormat="1" ht="12" x14ac:dyDescent="0.4">
      <c r="A79" s="581" t="s">
        <v>959</v>
      </c>
      <c r="B79" s="581"/>
      <c r="C79" s="581"/>
      <c r="D79" s="581"/>
      <c r="E79" s="581"/>
      <c r="F79" s="581"/>
      <c r="G79" s="581"/>
    </row>
    <row r="80" spans="1:7" s="37" customFormat="1" ht="3" customHeight="1" x14ac:dyDescent="0.4">
      <c r="A80" s="37" t="s">
        <v>29</v>
      </c>
    </row>
    <row r="81" spans="1:7" ht="21" customHeight="1" x14ac:dyDescent="0.4">
      <c r="A81" s="573" t="s">
        <v>38</v>
      </c>
      <c r="B81" s="573"/>
      <c r="C81" s="573"/>
      <c r="D81" s="573"/>
      <c r="E81" s="573"/>
      <c r="F81" s="573"/>
      <c r="G81" s="573"/>
    </row>
    <row r="82" spans="1:7" ht="8.25" customHeight="1" x14ac:dyDescent="0.4"/>
    <row r="83" spans="1:7" x14ac:dyDescent="0.4">
      <c r="A83" s="34" t="s">
        <v>37</v>
      </c>
      <c r="B83" s="574" t="s">
        <v>957</v>
      </c>
      <c r="C83" s="574"/>
      <c r="D83" s="35"/>
      <c r="F83" s="570">
        <f>F3</f>
        <v>0</v>
      </c>
      <c r="G83" s="571"/>
    </row>
    <row r="84" spans="1:7" ht="9" customHeight="1" x14ac:dyDescent="0.4">
      <c r="B84" s="574"/>
      <c r="C84" s="574"/>
      <c r="D84" s="35"/>
    </row>
    <row r="85" spans="1:7" ht="13.5" customHeight="1" x14ac:dyDescent="0.4">
      <c r="B85" s="35"/>
      <c r="C85" s="35"/>
      <c r="D85" s="35"/>
      <c r="E85" s="578">
        <f>E5</f>
        <v>0</v>
      </c>
      <c r="F85" s="578"/>
      <c r="G85" s="578"/>
    </row>
    <row r="86" spans="1:7" ht="21" customHeight="1" x14ac:dyDescent="0.4">
      <c r="D86" s="36" t="s">
        <v>36</v>
      </c>
      <c r="E86" s="579"/>
      <c r="F86" s="579"/>
      <c r="G86" s="579"/>
    </row>
    <row r="87" spans="1:7" ht="6.75" customHeight="1" x14ac:dyDescent="0.4"/>
    <row r="88" spans="1:7" ht="21.95" customHeight="1" x14ac:dyDescent="0.4">
      <c r="D88" s="35" t="s">
        <v>0</v>
      </c>
      <c r="E88" s="579">
        <f>E8</f>
        <v>0</v>
      </c>
      <c r="F88" s="579"/>
      <c r="G88" s="579"/>
    </row>
    <row r="89" spans="1:7" ht="6" customHeight="1" x14ac:dyDescent="0.4"/>
    <row r="90" spans="1:7" ht="21.95" customHeight="1" x14ac:dyDescent="0.4">
      <c r="D90" s="35" t="s">
        <v>35</v>
      </c>
      <c r="E90" s="579" t="str">
        <f>E10</f>
        <v>　</v>
      </c>
      <c r="F90" s="579"/>
      <c r="G90" s="579"/>
    </row>
    <row r="91" spans="1:7" ht="8.25" customHeight="1" x14ac:dyDescent="0.4"/>
    <row r="92" spans="1:7" s="37" customFormat="1" ht="63.75" customHeight="1" x14ac:dyDescent="0.4">
      <c r="A92" s="575" t="s">
        <v>34</v>
      </c>
      <c r="B92" s="575"/>
      <c r="C92" s="575"/>
      <c r="D92" s="575"/>
      <c r="E92" s="575"/>
      <c r="F92" s="575"/>
      <c r="G92" s="575"/>
    </row>
    <row r="93" spans="1:7" ht="6" customHeight="1" x14ac:dyDescent="0.4"/>
    <row r="94" spans="1:7" ht="13.5" customHeight="1" x14ac:dyDescent="0.4">
      <c r="A94" s="576" t="s">
        <v>33</v>
      </c>
      <c r="B94" s="577"/>
      <c r="C94" s="38" t="s">
        <v>97</v>
      </c>
      <c r="D94" s="38" t="s">
        <v>40</v>
      </c>
      <c r="E94" s="39" t="s">
        <v>32</v>
      </c>
      <c r="F94" s="576" t="s">
        <v>31</v>
      </c>
      <c r="G94" s="577"/>
    </row>
    <row r="95" spans="1:7" ht="22.5" customHeight="1" x14ac:dyDescent="0.4">
      <c r="A95" s="572"/>
      <c r="B95" s="572"/>
      <c r="C95" s="288"/>
      <c r="D95" s="288"/>
      <c r="E95" s="289"/>
      <c r="F95" s="572"/>
      <c r="G95" s="572"/>
    </row>
    <row r="96" spans="1:7" ht="22.5" customHeight="1" x14ac:dyDescent="0.4">
      <c r="A96" s="572"/>
      <c r="B96" s="572"/>
      <c r="C96" s="288"/>
      <c r="D96" s="288"/>
      <c r="E96" s="289"/>
      <c r="F96" s="572"/>
      <c r="G96" s="572"/>
    </row>
    <row r="97" spans="1:7" ht="22.5" customHeight="1" x14ac:dyDescent="0.4">
      <c r="A97" s="572"/>
      <c r="B97" s="572"/>
      <c r="C97" s="288"/>
      <c r="D97" s="288"/>
      <c r="E97" s="289"/>
      <c r="F97" s="572"/>
      <c r="G97" s="572"/>
    </row>
    <row r="98" spans="1:7" ht="22.5" customHeight="1" x14ac:dyDescent="0.4">
      <c r="A98" s="572"/>
      <c r="B98" s="572"/>
      <c r="C98" s="288"/>
      <c r="D98" s="288"/>
      <c r="E98" s="289"/>
      <c r="F98" s="572"/>
      <c r="G98" s="572"/>
    </row>
    <row r="99" spans="1:7" ht="22.5" customHeight="1" x14ac:dyDescent="0.4">
      <c r="A99" s="572"/>
      <c r="B99" s="572"/>
      <c r="C99" s="288"/>
      <c r="D99" s="288"/>
      <c r="E99" s="289"/>
      <c r="F99" s="572"/>
      <c r="G99" s="572"/>
    </row>
    <row r="100" spans="1:7" ht="22.5" customHeight="1" x14ac:dyDescent="0.4">
      <c r="A100" s="572"/>
      <c r="B100" s="572"/>
      <c r="C100" s="288"/>
      <c r="D100" s="288"/>
      <c r="E100" s="289"/>
      <c r="F100" s="572"/>
      <c r="G100" s="572"/>
    </row>
    <row r="101" spans="1:7" ht="22.5" customHeight="1" x14ac:dyDescent="0.4">
      <c r="A101" s="572"/>
      <c r="B101" s="572"/>
      <c r="C101" s="288"/>
      <c r="D101" s="288"/>
      <c r="E101" s="289"/>
      <c r="F101" s="572"/>
      <c r="G101" s="572"/>
    </row>
    <row r="102" spans="1:7" ht="22.5" customHeight="1" x14ac:dyDescent="0.4">
      <c r="A102" s="572"/>
      <c r="B102" s="572"/>
      <c r="C102" s="288"/>
      <c r="D102" s="288"/>
      <c r="E102" s="289"/>
      <c r="F102" s="572"/>
      <c r="G102" s="572"/>
    </row>
    <row r="103" spans="1:7" ht="22.5" customHeight="1" x14ac:dyDescent="0.4">
      <c r="A103" s="572"/>
      <c r="B103" s="572"/>
      <c r="C103" s="288"/>
      <c r="D103" s="288"/>
      <c r="E103" s="289"/>
      <c r="F103" s="572"/>
      <c r="G103" s="572"/>
    </row>
    <row r="104" spans="1:7" ht="22.5" customHeight="1" x14ac:dyDescent="0.4">
      <c r="A104" s="572"/>
      <c r="B104" s="572"/>
      <c r="C104" s="288"/>
      <c r="D104" s="288"/>
      <c r="E104" s="289"/>
      <c r="F104" s="572"/>
      <c r="G104" s="572"/>
    </row>
    <row r="105" spans="1:7" ht="22.5" customHeight="1" x14ac:dyDescent="0.4">
      <c r="A105" s="572"/>
      <c r="B105" s="572"/>
      <c r="C105" s="288"/>
      <c r="D105" s="288"/>
      <c r="E105" s="289"/>
      <c r="F105" s="572"/>
      <c r="G105" s="572"/>
    </row>
    <row r="106" spans="1:7" ht="22.5" customHeight="1" x14ac:dyDescent="0.4">
      <c r="A106" s="572"/>
      <c r="B106" s="572"/>
      <c r="C106" s="288"/>
      <c r="D106" s="288"/>
      <c r="E106" s="289"/>
      <c r="F106" s="572"/>
      <c r="G106" s="572"/>
    </row>
    <row r="107" spans="1:7" ht="22.5" customHeight="1" x14ac:dyDescent="0.4">
      <c r="A107" s="572"/>
      <c r="B107" s="572"/>
      <c r="C107" s="288"/>
      <c r="D107" s="288"/>
      <c r="E107" s="289"/>
      <c r="F107" s="572"/>
      <c r="G107" s="572"/>
    </row>
    <row r="108" spans="1:7" ht="22.5" customHeight="1" x14ac:dyDescent="0.4">
      <c r="A108" s="572"/>
      <c r="B108" s="572"/>
      <c r="C108" s="288"/>
      <c r="D108" s="288"/>
      <c r="E108" s="289"/>
      <c r="F108" s="572"/>
      <c r="G108" s="572"/>
    </row>
    <row r="109" spans="1:7" ht="22.5" customHeight="1" x14ac:dyDescent="0.4">
      <c r="A109" s="572"/>
      <c r="B109" s="572"/>
      <c r="C109" s="288"/>
      <c r="D109" s="288"/>
      <c r="E109" s="289"/>
      <c r="F109" s="572"/>
      <c r="G109" s="572"/>
    </row>
    <row r="110" spans="1:7" ht="22.5" customHeight="1" x14ac:dyDescent="0.4">
      <c r="A110" s="572"/>
      <c r="B110" s="572"/>
      <c r="C110" s="288"/>
      <c r="D110" s="288"/>
      <c r="E110" s="289"/>
      <c r="F110" s="572"/>
      <c r="G110" s="572"/>
    </row>
    <row r="111" spans="1:7" ht="22.5" customHeight="1" x14ac:dyDescent="0.4">
      <c r="A111" s="572"/>
      <c r="B111" s="572"/>
      <c r="C111" s="288"/>
      <c r="D111" s="288"/>
      <c r="E111" s="289"/>
      <c r="F111" s="572"/>
      <c r="G111" s="572"/>
    </row>
    <row r="112" spans="1:7" ht="22.5" customHeight="1" x14ac:dyDescent="0.4">
      <c r="A112" s="572"/>
      <c r="B112" s="572"/>
      <c r="C112" s="288"/>
      <c r="D112" s="288"/>
      <c r="E112" s="289"/>
      <c r="F112" s="572"/>
      <c r="G112" s="572"/>
    </row>
    <row r="113" spans="1:7" ht="22.5" customHeight="1" x14ac:dyDescent="0.4">
      <c r="A113" s="572"/>
      <c r="B113" s="572"/>
      <c r="C113" s="288"/>
      <c r="D113" s="288"/>
      <c r="E113" s="289"/>
      <c r="F113" s="572"/>
      <c r="G113" s="572"/>
    </row>
    <row r="114" spans="1:7" ht="14.25" customHeight="1" x14ac:dyDescent="0.4">
      <c r="A114" s="40"/>
      <c r="B114" s="40"/>
      <c r="C114" s="41"/>
      <c r="D114" s="41"/>
      <c r="E114" s="40"/>
      <c r="F114" s="40"/>
      <c r="G114" s="42" t="s">
        <v>101</v>
      </c>
    </row>
    <row r="115" spans="1:7" s="37" customFormat="1" ht="15.75" customHeight="1" x14ac:dyDescent="0.15">
      <c r="A115" s="585" t="s">
        <v>30</v>
      </c>
      <c r="B115" s="585"/>
      <c r="C115" s="585"/>
      <c r="D115" s="585"/>
      <c r="E115" s="585"/>
      <c r="F115" s="585"/>
      <c r="G115" s="585"/>
    </row>
    <row r="116" spans="1:7" s="37" customFormat="1" ht="57" customHeight="1" x14ac:dyDescent="0.4">
      <c r="A116" s="583" t="s">
        <v>655</v>
      </c>
      <c r="B116" s="581"/>
      <c r="C116" s="581"/>
      <c r="D116" s="581"/>
      <c r="E116" s="581"/>
      <c r="F116" s="581"/>
      <c r="G116" s="581"/>
    </row>
    <row r="117" spans="1:7" s="37" customFormat="1" ht="30" customHeight="1" x14ac:dyDescent="0.4">
      <c r="A117" s="575" t="s">
        <v>115</v>
      </c>
      <c r="B117" s="580"/>
      <c r="C117" s="580"/>
      <c r="D117" s="580"/>
      <c r="E117" s="580"/>
      <c r="F117" s="580"/>
      <c r="G117" s="580"/>
    </row>
    <row r="118" spans="1:7" s="37" customFormat="1" ht="12" x14ac:dyDescent="0.4">
      <c r="A118" s="581" t="s">
        <v>99</v>
      </c>
      <c r="B118" s="581"/>
      <c r="C118" s="581"/>
      <c r="D118" s="581"/>
      <c r="E118" s="581"/>
      <c r="F118" s="581"/>
      <c r="G118" s="581"/>
    </row>
    <row r="119" spans="1:7" s="37" customFormat="1" ht="12" x14ac:dyDescent="0.4">
      <c r="A119" s="581" t="s">
        <v>959</v>
      </c>
      <c r="B119" s="581"/>
      <c r="C119" s="581"/>
      <c r="D119" s="581"/>
      <c r="E119" s="581"/>
      <c r="F119" s="581"/>
      <c r="G119" s="581"/>
    </row>
    <row r="120" spans="1:7" s="37" customFormat="1" ht="3" customHeight="1" x14ac:dyDescent="0.4">
      <c r="A120" s="37" t="s">
        <v>29</v>
      </c>
    </row>
    <row r="121" spans="1:7" ht="21.95" customHeight="1" x14ac:dyDescent="0.4"/>
  </sheetData>
  <mergeCells count="162">
    <mergeCell ref="H1:J1"/>
    <mergeCell ref="A118:G118"/>
    <mergeCell ref="A119:G119"/>
    <mergeCell ref="A113:B113"/>
    <mergeCell ref="F113:G113"/>
    <mergeCell ref="A115:G115"/>
    <mergeCell ref="A116:G116"/>
    <mergeCell ref="A117:G117"/>
    <mergeCell ref="A110:B110"/>
    <mergeCell ref="F110:G110"/>
    <mergeCell ref="A111:B111"/>
    <mergeCell ref="F111:G111"/>
    <mergeCell ref="A112:B112"/>
    <mergeCell ref="F112:G112"/>
    <mergeCell ref="A107:B107"/>
    <mergeCell ref="F107:G107"/>
    <mergeCell ref="A108:B108"/>
    <mergeCell ref="F108:G108"/>
    <mergeCell ref="A109:B109"/>
    <mergeCell ref="F109:G109"/>
    <mergeCell ref="A104:B104"/>
    <mergeCell ref="F104:G104"/>
    <mergeCell ref="A105:B105"/>
    <mergeCell ref="F105:G105"/>
    <mergeCell ref="A106:B106"/>
    <mergeCell ref="F106:G106"/>
    <mergeCell ref="A101:B101"/>
    <mergeCell ref="F101:G101"/>
    <mergeCell ref="A102:B102"/>
    <mergeCell ref="F102:G102"/>
    <mergeCell ref="A103:B103"/>
    <mergeCell ref="F103:G103"/>
    <mergeCell ref="A98:B98"/>
    <mergeCell ref="F98:G98"/>
    <mergeCell ref="A99:B99"/>
    <mergeCell ref="F99:G99"/>
    <mergeCell ref="A100:B100"/>
    <mergeCell ref="F100:G100"/>
    <mergeCell ref="A95:B95"/>
    <mergeCell ref="F95:G95"/>
    <mergeCell ref="A96:B96"/>
    <mergeCell ref="F96:G96"/>
    <mergeCell ref="A97:B97"/>
    <mergeCell ref="F97:G97"/>
    <mergeCell ref="E85:G86"/>
    <mergeCell ref="E88:G88"/>
    <mergeCell ref="E90:G90"/>
    <mergeCell ref="A92:G92"/>
    <mergeCell ref="A94:B94"/>
    <mergeCell ref="F94:G94"/>
    <mergeCell ref="A71:B71"/>
    <mergeCell ref="F71:G71"/>
    <mergeCell ref="A81:G81"/>
    <mergeCell ref="B83:C83"/>
    <mergeCell ref="B84:C84"/>
    <mergeCell ref="A75:G75"/>
    <mergeCell ref="A76:G76"/>
    <mergeCell ref="A77:G77"/>
    <mergeCell ref="A78:G78"/>
    <mergeCell ref="A79:G79"/>
    <mergeCell ref="A72:B72"/>
    <mergeCell ref="F72:G72"/>
    <mergeCell ref="A73:B73"/>
    <mergeCell ref="F73:G73"/>
    <mergeCell ref="A68:B68"/>
    <mergeCell ref="F68:G68"/>
    <mergeCell ref="A69:B69"/>
    <mergeCell ref="F69:G69"/>
    <mergeCell ref="A70:B70"/>
    <mergeCell ref="F70:G70"/>
    <mergeCell ref="A65:B65"/>
    <mergeCell ref="F65:G65"/>
    <mergeCell ref="A66:B66"/>
    <mergeCell ref="F66:G66"/>
    <mergeCell ref="A67:B67"/>
    <mergeCell ref="F67:G67"/>
    <mergeCell ref="A62:B62"/>
    <mergeCell ref="F62:G62"/>
    <mergeCell ref="A63:B63"/>
    <mergeCell ref="F63:G63"/>
    <mergeCell ref="A64:B64"/>
    <mergeCell ref="F64:G64"/>
    <mergeCell ref="A59:B59"/>
    <mergeCell ref="F59:G59"/>
    <mergeCell ref="A60:B60"/>
    <mergeCell ref="F60:G60"/>
    <mergeCell ref="A61:B61"/>
    <mergeCell ref="F61:G61"/>
    <mergeCell ref="A56:B56"/>
    <mergeCell ref="F56:G56"/>
    <mergeCell ref="A57:B57"/>
    <mergeCell ref="F57:G57"/>
    <mergeCell ref="A58:B58"/>
    <mergeCell ref="F58:G58"/>
    <mergeCell ref="E50:G50"/>
    <mergeCell ref="A52:G52"/>
    <mergeCell ref="A54:B54"/>
    <mergeCell ref="F54:G54"/>
    <mergeCell ref="A55:B55"/>
    <mergeCell ref="F55:G55"/>
    <mergeCell ref="A41:G41"/>
    <mergeCell ref="B43:C43"/>
    <mergeCell ref="B44:C44"/>
    <mergeCell ref="E45:G46"/>
    <mergeCell ref="E48:G48"/>
    <mergeCell ref="A23:B23"/>
    <mergeCell ref="F23:G23"/>
    <mergeCell ref="A16:B16"/>
    <mergeCell ref="F16:G16"/>
    <mergeCell ref="A17:B17"/>
    <mergeCell ref="F17:G17"/>
    <mergeCell ref="A19:B19"/>
    <mergeCell ref="F19:G19"/>
    <mergeCell ref="A18:B18"/>
    <mergeCell ref="F18:G18"/>
    <mergeCell ref="A37:G37"/>
    <mergeCell ref="A38:G38"/>
    <mergeCell ref="A39:G39"/>
    <mergeCell ref="A35:G35"/>
    <mergeCell ref="A36:G36"/>
    <mergeCell ref="A33:B33"/>
    <mergeCell ref="F33:G33"/>
    <mergeCell ref="A34:B34"/>
    <mergeCell ref="F34:G34"/>
    <mergeCell ref="F30:G30"/>
    <mergeCell ref="A15:B15"/>
    <mergeCell ref="F15:G15"/>
    <mergeCell ref="A20:B20"/>
    <mergeCell ref="F20:G20"/>
    <mergeCell ref="A29:B29"/>
    <mergeCell ref="F29:G29"/>
    <mergeCell ref="A21:B21"/>
    <mergeCell ref="F21:G21"/>
    <mergeCell ref="A26:B26"/>
    <mergeCell ref="F26:G26"/>
    <mergeCell ref="A22:B22"/>
    <mergeCell ref="F22:G22"/>
    <mergeCell ref="A24:B24"/>
    <mergeCell ref="A8:C8"/>
    <mergeCell ref="A6:C6"/>
    <mergeCell ref="F43:G43"/>
    <mergeCell ref="F83:G83"/>
    <mergeCell ref="F24:G24"/>
    <mergeCell ref="A25:B25"/>
    <mergeCell ref="F25:G25"/>
    <mergeCell ref="A1:G1"/>
    <mergeCell ref="B3:C3"/>
    <mergeCell ref="B4:C4"/>
    <mergeCell ref="A12:G12"/>
    <mergeCell ref="A14:B14"/>
    <mergeCell ref="F14:G14"/>
    <mergeCell ref="F3:G3"/>
    <mergeCell ref="E5:G6"/>
    <mergeCell ref="E8:G8"/>
    <mergeCell ref="E10:G10"/>
    <mergeCell ref="A27:B27"/>
    <mergeCell ref="F27:G27"/>
    <mergeCell ref="A28:B28"/>
    <mergeCell ref="F28:G28"/>
    <mergeCell ref="A31:B31"/>
    <mergeCell ref="F31:G31"/>
    <mergeCell ref="A30:B30"/>
  </mergeCells>
  <phoneticPr fontId="2"/>
  <hyperlinks>
    <hyperlink ref="H1:J1" location="チェックリスト!R16C3" display="チェックリストにもどる" xr:uid="{00000000-0004-0000-0800-000000000000}"/>
  </hyperlinks>
  <printOptions verticalCentered="1"/>
  <pageMargins left="0.78740157480314965" right="0.39370078740157483" top="0.39370078740157483" bottom="0.19685039370078741"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Sheet1</vt:lpstr>
      <vt:lpstr>業種コード</vt:lpstr>
      <vt:lpstr>留意事項</vt:lpstr>
      <vt:lpstr>チェックリスト</vt:lpstr>
      <vt:lpstr>基本情報入力シート</vt:lpstr>
      <vt:lpstr>申請書</vt:lpstr>
      <vt:lpstr>委任状</vt:lpstr>
      <vt:lpstr>誓約書</vt:lpstr>
      <vt:lpstr>役員等調書及び照会承諾書</vt:lpstr>
      <vt:lpstr>資本・人的関係</vt:lpstr>
      <vt:lpstr>物品調書</vt:lpstr>
      <vt:lpstr>委託業務調書</vt:lpstr>
      <vt:lpstr>履行実績</vt:lpstr>
      <vt:lpstr>必要な許認可・資格等</vt:lpstr>
      <vt:lpstr>使用印鑑届</vt:lpstr>
      <vt:lpstr>使用印鑑届!OLE_LINK1</vt:lpstr>
      <vt:lpstr>資本・人的関係!OLE_LINK1</vt:lpstr>
      <vt:lpstr>チェックリスト!Print_Area</vt:lpstr>
      <vt:lpstr>委託業務調書!Print_Area</vt:lpstr>
      <vt:lpstr>委任状!Print_Area</vt:lpstr>
      <vt:lpstr>基本情報入力シート!Print_Area</vt:lpstr>
      <vt:lpstr>業種コード!Print_Area</vt:lpstr>
      <vt:lpstr>使用印鑑届!Print_Area</vt:lpstr>
      <vt:lpstr>資本・人的関係!Print_Area</vt:lpstr>
      <vt:lpstr>申請書!Print_Area</vt:lpstr>
      <vt:lpstr>誓約書!Print_Area</vt:lpstr>
      <vt:lpstr>必要な許認可・資格等!Print_Area</vt:lpstr>
      <vt:lpstr>物品調書!Print_Area</vt:lpstr>
      <vt:lpstr>役員等調書及び照会承諾書!Print_Area</vt:lpstr>
      <vt:lpstr>履行実績!Print_Area</vt:lpstr>
      <vt:lpstr>委託業務調書!Print_Titles</vt:lpstr>
      <vt:lpstr>物品調書!Print_Titles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橋本市</dc:creator>
  <cp:lastModifiedBy>User</cp:lastModifiedBy>
  <cp:lastPrinted>2025-10-21T02:51:24Z</cp:lastPrinted>
  <dcterms:created xsi:type="dcterms:W3CDTF">2015-06-05T18:19:34Z</dcterms:created>
  <dcterms:modified xsi:type="dcterms:W3CDTF">2025-10-21T02:57:01Z</dcterms:modified>
</cp:coreProperties>
</file>